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195" windowHeight="8550" activeTab="0"/>
  </bookViews>
  <sheets>
    <sheet name="4" sheetId="1" r:id="rId1"/>
  </sheets>
  <definedNames>
    <definedName name="_xlnm.Print_Area" localSheetId="0">'4'!$A$1:$K$90</definedName>
    <definedName name="_xlnm.Print_Titles" localSheetId="0">'4'!$7:$12</definedName>
  </definedNames>
  <calcPr fullCalcOnLoad="1"/>
</workbook>
</file>

<file path=xl/sharedStrings.xml><?xml version="1.0" encoding="utf-8"?>
<sst xmlns="http://schemas.openxmlformats.org/spreadsheetml/2006/main" count="127" uniqueCount="60">
  <si>
    <t>w tym:</t>
  </si>
  <si>
    <t>2008 r.</t>
  </si>
  <si>
    <t>2009 r.</t>
  </si>
  <si>
    <t>Lp.</t>
  </si>
  <si>
    <t>Planowane wydatki</t>
  </si>
  <si>
    <t>Projekt</t>
  </si>
  <si>
    <t>Środki z budżetu UE</t>
  </si>
  <si>
    <t>z tego:</t>
  </si>
  <si>
    <t>Środki z budżetu krajowego**</t>
  </si>
  <si>
    <t>z tego, źródła finansowania:</t>
  </si>
  <si>
    <t>obligacje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</si>
  <si>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</si>
  <si>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</si>
  <si>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</si>
  <si>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</si>
  <si>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</si>
  <si>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</si>
  <si>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</si>
  <si>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</si>
  <si>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</si>
  <si>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</si>
  <si>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</si>
  <si>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Wydatki* na programy i projekty realizowane ze środków pochodzących z funduszy strukturalnych i Funduszu Spójności</t>
  </si>
  <si>
    <t>** środki własne jst, współfinansowanie z budżetu państwa oraz inne</t>
  </si>
  <si>
    <t>pożyczki
i kredyty</t>
  </si>
  <si>
    <t>z tego: 2007 r.</t>
  </si>
  <si>
    <t>INTERREG III A Polsko - Niemieckiego Pogranicza na obszarze Krajów Związkowych Meklemburgia Pomorze Przednie / Brandenburgia - Polska (Województwo Zachodniopomorskie)</t>
  </si>
  <si>
    <t>Rozbudowa infrastruktury wodno-kanalizacyjnej służącej rozwojowi turystyki transgranicznej w Gminie Mielno - budowa kanalizacji sanitarnej dla miejscowości Łazy, cz. II.</t>
  </si>
  <si>
    <t>Podniesienie kwalifikacji zawodowych dla potrzeb rozwoju turystyki transgranicznej w Gminie Mielno</t>
  </si>
  <si>
    <t>Regionalny Program Operacyjny Województwa Zachodniopomorskiego 2007-2013</t>
  </si>
  <si>
    <t>1.4</t>
  </si>
  <si>
    <t>1.5</t>
  </si>
  <si>
    <t>Budowa Eurostadionu w Mielnie</t>
  </si>
  <si>
    <t>1.6</t>
  </si>
  <si>
    <t>Budowa drogi Gąski-Śmiechów</t>
  </si>
  <si>
    <t>Budowa promenady nadmorskiej od ul. Wojska Polskiego w Mielnie do ul. Pogodnej w Unieściu wraz z budową ulicy Pogodnej</t>
  </si>
  <si>
    <t>1.7</t>
  </si>
  <si>
    <t>1.8</t>
  </si>
  <si>
    <t>Wydatki razem (9+10+11)</t>
  </si>
  <si>
    <t>Wydatki razem (8+12)</t>
  </si>
  <si>
    <t>Z tego 2007:</t>
  </si>
  <si>
    <t>Środki z budżetu krajowego</t>
  </si>
  <si>
    <t>środki własne</t>
  </si>
  <si>
    <t>Mechanizm Finansowy EOG / Norweski Mechanizm Finansowy</t>
  </si>
  <si>
    <t>Budowa kanalizacji sanitarnej w miejscowości Gąski-Latarnia</t>
  </si>
  <si>
    <t>1.9</t>
  </si>
  <si>
    <t>PT budowy portu pasażersko-jachtowego na jeziorze Jamno w Unieściu</t>
  </si>
  <si>
    <t>Z tego: 2007 r.</t>
  </si>
  <si>
    <t>Wydatki
w okresie realizacji Projektu 
(5+6)</t>
  </si>
  <si>
    <t>Zintegrowany Program Operacyjny Rozwoju Regionalnego 2004-2006</t>
  </si>
  <si>
    <t>Plaża bez barier - budowa przejścia na plażę w Unieściu w Gminie Mielno</t>
  </si>
  <si>
    <t>1.10</t>
  </si>
  <si>
    <t>Budowa ulic od ul. Wojska Polskiego do ul. Słonecznej w Mielnie</t>
  </si>
  <si>
    <t>Utworzenie ogólnodostępnych, integracyjnych stref rekreacji dziecięcej na Pomorzu Środkowym - wykonanie placy przy świetlicy środowiskowej w Mielenku</t>
  </si>
  <si>
    <t>Utworzenie ogólnodostępnych, integracyjnych stref rekreacji dziecięcej na Pomorzu Środkowym - wykonanie zagospodarowania terenu przy świetlicy środowiskowej w Unieściu</t>
  </si>
  <si>
    <t>Załącznik nr 3</t>
  </si>
  <si>
    <t xml:space="preserve">do uchwały Nr VI/32/2007 Rady Gminy Mielno </t>
  </si>
  <si>
    <t>z dnia28.02.2007 r.</t>
  </si>
  <si>
    <t>Przewodniczący Rady</t>
  </si>
  <si>
    <t>Piotr Garnicki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</si>
</sst>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15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2"/>
      <name val="Arial"/>
      <family val="0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18" applyFont="1">
      <alignment/>
      <protection/>
    </xf>
    <xf numFmtId="0" fontId="2" fillId="0" borderId="0" xfId="18" applyFont="1">
      <alignment/>
      <protection/>
    </xf>
    <xf numFmtId="0" fontId="7" fillId="0" borderId="0" xfId="18" applyFont="1">
      <alignment/>
      <protection/>
    </xf>
    <xf numFmtId="0" fontId="7" fillId="0" borderId="0" xfId="18" applyFont="1" applyAlignment="1">
      <alignment horizontal="left"/>
      <protection/>
    </xf>
    <xf numFmtId="0" fontId="4" fillId="0" borderId="0" xfId="18" applyFont="1" applyAlignment="1">
      <alignment/>
      <protection/>
    </xf>
    <xf numFmtId="0" fontId="4" fillId="0" borderId="0" xfId="18" applyFont="1" applyAlignment="1">
      <alignment wrapText="1"/>
      <protection/>
    </xf>
    <xf numFmtId="0" fontId="10" fillId="0" borderId="1" xfId="18" applyFont="1" applyBorder="1" applyAlignment="1">
      <alignment horizontal="center" vertical="center"/>
      <protection/>
    </xf>
    <xf numFmtId="0" fontId="11" fillId="0" borderId="2" xfId="18" applyFont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3" xfId="18" applyFont="1" applyBorder="1">
      <alignment/>
      <protection/>
    </xf>
    <xf numFmtId="0" fontId="11" fillId="0" borderId="4" xfId="18" applyFont="1" applyBorder="1">
      <alignment/>
      <protection/>
    </xf>
    <xf numFmtId="0" fontId="11" fillId="0" borderId="2" xfId="18" applyFont="1" applyBorder="1" applyAlignment="1">
      <alignment vertical="center"/>
      <protection/>
    </xf>
    <xf numFmtId="0" fontId="3" fillId="0" borderId="5" xfId="18" applyFont="1" applyBorder="1">
      <alignment/>
      <protection/>
    </xf>
    <xf numFmtId="0" fontId="3" fillId="0" borderId="0" xfId="18" applyFont="1" applyBorder="1">
      <alignment/>
      <protection/>
    </xf>
    <xf numFmtId="0" fontId="11" fillId="0" borderId="4" xfId="18" applyFont="1" applyBorder="1" applyAlignment="1">
      <alignment vertical="center"/>
      <protection/>
    </xf>
    <xf numFmtId="0" fontId="11" fillId="0" borderId="6" xfId="18" applyFont="1" applyBorder="1">
      <alignment/>
      <protection/>
    </xf>
    <xf numFmtId="0" fontId="11" fillId="0" borderId="6" xfId="18" applyFont="1" applyFill="1" applyBorder="1">
      <alignment/>
      <protection/>
    </xf>
    <xf numFmtId="0" fontId="11" fillId="0" borderId="7" xfId="18" applyFont="1" applyBorder="1">
      <alignment/>
      <protection/>
    </xf>
    <xf numFmtId="0" fontId="7" fillId="0" borderId="5" xfId="18" applyFont="1" applyBorder="1" applyAlignment="1">
      <alignment horizontal="left"/>
      <protection/>
    </xf>
    <xf numFmtId="0" fontId="3" fillId="0" borderId="0" xfId="18" applyFont="1" applyAlignment="1">
      <alignment horizontal="right"/>
      <protection/>
    </xf>
    <xf numFmtId="0" fontId="11" fillId="0" borderId="7" xfId="18" applyFont="1" applyFill="1" applyBorder="1">
      <alignment/>
      <protection/>
    </xf>
    <xf numFmtId="0" fontId="14" fillId="0" borderId="8" xfId="18" applyFont="1" applyBorder="1" applyAlignment="1">
      <alignment vertical="center" wrapText="1"/>
      <protection/>
    </xf>
    <xf numFmtId="0" fontId="14" fillId="0" borderId="1" xfId="18" applyFont="1" applyBorder="1" applyAlignment="1">
      <alignment vertical="center" wrapText="1"/>
      <protection/>
    </xf>
    <xf numFmtId="168" fontId="9" fillId="0" borderId="1" xfId="18" applyNumberFormat="1" applyFont="1" applyBorder="1" applyAlignment="1">
      <alignment horizontal="right" vertical="center" wrapText="1"/>
      <protection/>
    </xf>
    <xf numFmtId="168" fontId="11" fillId="0" borderId="2" xfId="18" applyNumberFormat="1" applyFont="1" applyFill="1" applyBorder="1" applyAlignment="1">
      <alignment horizontal="right" vertical="center"/>
      <protection/>
    </xf>
    <xf numFmtId="168" fontId="11" fillId="0" borderId="6" xfId="18" applyNumberFormat="1" applyFont="1" applyFill="1" applyBorder="1" applyAlignment="1">
      <alignment horizontal="right" vertical="center"/>
      <protection/>
    </xf>
    <xf numFmtId="168" fontId="11" fillId="0" borderId="1" xfId="18" applyNumberFormat="1" applyFont="1" applyFill="1" applyBorder="1" applyAlignment="1">
      <alignment horizontal="right" vertical="center"/>
      <protection/>
    </xf>
    <xf numFmtId="0" fontId="11" fillId="0" borderId="9" xfId="18" applyFont="1" applyBorder="1">
      <alignment/>
      <protection/>
    </xf>
    <xf numFmtId="168" fontId="11" fillId="0" borderId="3" xfId="18" applyNumberFormat="1" applyFont="1" applyFill="1" applyBorder="1" applyAlignment="1">
      <alignment horizontal="right" vertical="center"/>
      <protection/>
    </xf>
    <xf numFmtId="168" fontId="11" fillId="0" borderId="4" xfId="18" applyNumberFormat="1" applyFont="1" applyFill="1" applyBorder="1" applyAlignment="1">
      <alignment horizontal="right" vertical="center"/>
      <protection/>
    </xf>
    <xf numFmtId="168" fontId="11" fillId="0" borderId="10" xfId="18" applyNumberFormat="1" applyFont="1" applyFill="1" applyBorder="1" applyAlignment="1">
      <alignment horizontal="right" vertical="center"/>
      <protection/>
    </xf>
    <xf numFmtId="168" fontId="11" fillId="0" borderId="11" xfId="18" applyNumberFormat="1" applyFont="1" applyFill="1" applyBorder="1" applyAlignment="1">
      <alignment horizontal="right" vertical="center"/>
      <protection/>
    </xf>
    <xf numFmtId="168" fontId="11" fillId="0" borderId="12" xfId="18" applyNumberFormat="1" applyFont="1" applyFill="1" applyBorder="1" applyAlignment="1">
      <alignment horizontal="right" vertical="center"/>
      <protection/>
    </xf>
    <xf numFmtId="0" fontId="11" fillId="0" borderId="9" xfId="18" applyFont="1" applyFill="1" applyBorder="1">
      <alignment/>
      <protection/>
    </xf>
    <xf numFmtId="0" fontId="3" fillId="0" borderId="13" xfId="18" applyFont="1" applyBorder="1" applyAlignment="1">
      <alignment/>
      <protection/>
    </xf>
    <xf numFmtId="0" fontId="3" fillId="0" borderId="0" xfId="18" applyFont="1" applyBorder="1" applyAlignment="1">
      <alignment/>
      <protection/>
    </xf>
    <xf numFmtId="0" fontId="2" fillId="0" borderId="0" xfId="18" applyFont="1" applyBorder="1">
      <alignment/>
      <protection/>
    </xf>
    <xf numFmtId="4" fontId="1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4" fontId="3" fillId="0" borderId="0" xfId="18" applyNumberFormat="1" applyFont="1" applyBorder="1">
      <alignment/>
      <protection/>
    </xf>
    <xf numFmtId="0" fontId="10" fillId="0" borderId="0" xfId="18" applyFont="1" applyBorder="1">
      <alignment/>
      <protection/>
    </xf>
    <xf numFmtId="4" fontId="12" fillId="2" borderId="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3" fillId="0" borderId="14" xfId="18" applyFont="1" applyBorder="1">
      <alignment/>
      <protection/>
    </xf>
    <xf numFmtId="0" fontId="14" fillId="0" borderId="1" xfId="18" applyFont="1" applyFill="1" applyBorder="1" applyAlignment="1">
      <alignment horizontal="center" vertical="center" wrapText="1"/>
      <protection/>
    </xf>
    <xf numFmtId="0" fontId="11" fillId="0" borderId="2" xfId="18" applyFont="1" applyBorder="1" applyAlignment="1">
      <alignment vertical="top"/>
      <protection/>
    </xf>
    <xf numFmtId="0" fontId="9" fillId="0" borderId="8" xfId="18" applyFont="1" applyBorder="1" applyAlignment="1">
      <alignment horizontal="center"/>
      <protection/>
    </xf>
    <xf numFmtId="0" fontId="9" fillId="0" borderId="15" xfId="18" applyFont="1" applyBorder="1" applyAlignment="1">
      <alignment horizontal="center"/>
      <protection/>
    </xf>
    <xf numFmtId="0" fontId="11" fillId="0" borderId="16" xfId="18" applyFont="1" applyBorder="1" applyAlignment="1">
      <alignment horizontal="center" vertical="center"/>
      <protection/>
    </xf>
    <xf numFmtId="0" fontId="11" fillId="0" borderId="11" xfId="18" applyFont="1" applyBorder="1" applyAlignment="1">
      <alignment horizontal="center" vertical="center"/>
      <protection/>
    </xf>
    <xf numFmtId="0" fontId="11" fillId="0" borderId="14" xfId="18" applyFont="1" applyFill="1" applyBorder="1" applyAlignment="1">
      <alignment horizontal="left" vertical="center" wrapText="1"/>
      <protection/>
    </xf>
    <xf numFmtId="0" fontId="11" fillId="0" borderId="17" xfId="18" applyFont="1" applyFill="1" applyBorder="1" applyAlignment="1">
      <alignment horizontal="left" vertical="center" wrapText="1"/>
      <protection/>
    </xf>
    <xf numFmtId="0" fontId="11" fillId="0" borderId="10" xfId="18" applyFont="1" applyFill="1" applyBorder="1" applyAlignment="1">
      <alignment horizontal="left" vertical="center" wrapText="1"/>
      <protection/>
    </xf>
    <xf numFmtId="0" fontId="11" fillId="0" borderId="9" xfId="18" applyFont="1" applyBorder="1" applyAlignment="1">
      <alignment horizontal="left" vertical="center" wrapText="1"/>
      <protection/>
    </xf>
    <xf numFmtId="0" fontId="11" fillId="0" borderId="18" xfId="18" applyFont="1" applyBorder="1" applyAlignment="1">
      <alignment horizontal="left" vertical="center" wrapText="1"/>
      <protection/>
    </xf>
    <xf numFmtId="0" fontId="11" fillId="0" borderId="19" xfId="18" applyFont="1" applyBorder="1" applyAlignment="1">
      <alignment horizontal="left" vertical="center" wrapText="1"/>
      <protection/>
    </xf>
    <xf numFmtId="0" fontId="14" fillId="0" borderId="1" xfId="18" applyFont="1" applyBorder="1" applyAlignment="1">
      <alignment horizontal="center" vertical="center"/>
      <protection/>
    </xf>
    <xf numFmtId="0" fontId="11" fillId="0" borderId="14" xfId="18" applyFont="1" applyBorder="1" applyAlignment="1">
      <alignment horizontal="left" vertical="center" wrapText="1"/>
      <protection/>
    </xf>
    <xf numFmtId="0" fontId="11" fillId="0" borderId="17" xfId="18" applyFont="1" applyBorder="1" applyAlignment="1">
      <alignment horizontal="left" vertical="center" wrapText="1"/>
      <protection/>
    </xf>
    <xf numFmtId="0" fontId="11" fillId="0" borderId="10" xfId="18" applyFont="1" applyBorder="1" applyAlignment="1">
      <alignment horizontal="left" vertical="center" wrapText="1"/>
      <protection/>
    </xf>
    <xf numFmtId="0" fontId="11" fillId="0" borderId="4" xfId="18" applyFont="1" applyBorder="1" applyAlignment="1">
      <alignment horizontal="center" vertical="center"/>
      <protection/>
    </xf>
    <xf numFmtId="0" fontId="11" fillId="0" borderId="2" xfId="18" applyFont="1" applyBorder="1" applyAlignment="1">
      <alignment horizontal="center" vertical="center"/>
      <protection/>
    </xf>
    <xf numFmtId="0" fontId="11" fillId="0" borderId="6" xfId="18" applyFont="1" applyBorder="1" applyAlignment="1">
      <alignment horizontal="center" vertical="center"/>
      <protection/>
    </xf>
    <xf numFmtId="0" fontId="11" fillId="0" borderId="20" xfId="18" applyFont="1" applyFill="1" applyBorder="1" applyAlignment="1">
      <alignment horizontal="left" vertical="center" wrapText="1"/>
      <protection/>
    </xf>
    <xf numFmtId="0" fontId="11" fillId="0" borderId="21" xfId="18" applyFont="1" applyFill="1" applyBorder="1" applyAlignment="1">
      <alignment horizontal="left" vertical="center" wrapText="1"/>
      <protection/>
    </xf>
    <xf numFmtId="0" fontId="11" fillId="0" borderId="22" xfId="18" applyFont="1" applyFill="1" applyBorder="1" applyAlignment="1">
      <alignment horizontal="left" vertical="center" wrapText="1"/>
      <protection/>
    </xf>
    <xf numFmtId="0" fontId="11" fillId="0" borderId="9" xfId="18" applyFont="1" applyFill="1" applyBorder="1" applyAlignment="1">
      <alignment horizontal="left" vertical="center" wrapText="1"/>
      <protection/>
    </xf>
    <xf numFmtId="0" fontId="11" fillId="0" borderId="18" xfId="18" applyFont="1" applyFill="1" applyBorder="1" applyAlignment="1">
      <alignment horizontal="left" vertical="center" wrapText="1"/>
      <protection/>
    </xf>
    <xf numFmtId="0" fontId="11" fillId="0" borderId="19" xfId="18" applyFont="1" applyFill="1" applyBorder="1" applyAlignment="1">
      <alignment horizontal="left" vertical="center" wrapText="1"/>
      <protection/>
    </xf>
    <xf numFmtId="0" fontId="14" fillId="0" borderId="1" xfId="18" applyFont="1" applyFill="1" applyBorder="1" applyAlignment="1">
      <alignment horizontal="center" vertical="center"/>
      <protection/>
    </xf>
    <xf numFmtId="0" fontId="14" fillId="0" borderId="1" xfId="18" applyFont="1" applyFill="1" applyBorder="1" applyAlignment="1">
      <alignment horizontal="center" vertical="center" wrapText="1"/>
      <protection/>
    </xf>
    <xf numFmtId="0" fontId="14" fillId="0" borderId="23" xfId="18" applyFont="1" applyBorder="1" applyAlignment="1">
      <alignment horizontal="center" vertical="center"/>
      <protection/>
    </xf>
    <xf numFmtId="0" fontId="14" fillId="0" borderId="11" xfId="18" applyFont="1" applyBorder="1" applyAlignment="1">
      <alignment horizontal="center" vertical="center"/>
      <protection/>
    </xf>
    <xf numFmtId="0" fontId="10" fillId="0" borderId="0" xfId="18" applyFont="1" applyAlignment="1">
      <alignment horizontal="right"/>
      <protection/>
    </xf>
    <xf numFmtId="0" fontId="11" fillId="0" borderId="9" xfId="18" applyFont="1" applyFill="1" applyBorder="1" applyAlignment="1">
      <alignment horizontal="left" vertical="center" wrapText="1"/>
      <protection/>
    </xf>
    <xf numFmtId="0" fontId="11" fillId="0" borderId="18" xfId="18" applyFont="1" applyFill="1" applyBorder="1" applyAlignment="1">
      <alignment horizontal="left" vertical="center" wrapText="1"/>
      <protection/>
    </xf>
    <xf numFmtId="0" fontId="11" fillId="0" borderId="19" xfId="18" applyFont="1" applyFill="1" applyBorder="1" applyAlignment="1">
      <alignment horizontal="left" vertical="center" wrapText="1"/>
      <protection/>
    </xf>
    <xf numFmtId="0" fontId="14" fillId="0" borderId="23" xfId="18" applyFont="1" applyFill="1" applyBorder="1" applyAlignment="1">
      <alignment horizontal="center" vertical="center" wrapText="1"/>
      <protection/>
    </xf>
    <xf numFmtId="0" fontId="14" fillId="0" borderId="16" xfId="18" applyFont="1" applyFill="1" applyBorder="1" applyAlignment="1">
      <alignment horizontal="center" vertical="center" wrapText="1"/>
      <protection/>
    </xf>
    <xf numFmtId="0" fontId="14" fillId="0" borderId="11" xfId="18" applyFont="1" applyFill="1" applyBorder="1" applyAlignment="1">
      <alignment horizontal="center" vertical="center" wrapText="1"/>
      <protection/>
    </xf>
    <xf numFmtId="0" fontId="14" fillId="0" borderId="8" xfId="18" applyFont="1" applyFill="1" applyBorder="1" applyAlignment="1">
      <alignment horizontal="center" vertical="center"/>
      <protection/>
    </xf>
    <xf numFmtId="0" fontId="14" fillId="0" borderId="24" xfId="18" applyFont="1" applyFill="1" applyBorder="1" applyAlignment="1">
      <alignment horizontal="center" vertical="center"/>
      <protection/>
    </xf>
    <xf numFmtId="0" fontId="14" fillId="0" borderId="15" xfId="18" applyFont="1" applyFill="1" applyBorder="1" applyAlignment="1">
      <alignment horizontal="center" vertical="center"/>
      <protection/>
    </xf>
    <xf numFmtId="0" fontId="11" fillId="0" borderId="20" xfId="18" applyFont="1" applyBorder="1" applyAlignment="1">
      <alignment horizontal="left" vertical="center" wrapText="1"/>
      <protection/>
    </xf>
    <xf numFmtId="0" fontId="11" fillId="0" borderId="21" xfId="18" applyFont="1" applyBorder="1" applyAlignment="1">
      <alignment horizontal="left" vertical="center" wrapText="1"/>
      <protection/>
    </xf>
    <xf numFmtId="0" fontId="11" fillId="0" borderId="22" xfId="18" applyFont="1" applyBorder="1" applyAlignment="1">
      <alignment horizontal="left" vertical="center" wrapText="1"/>
      <protection/>
    </xf>
    <xf numFmtId="0" fontId="8" fillId="0" borderId="0" xfId="18" applyFont="1" applyAlignment="1">
      <alignment horizontal="center" wrapText="1"/>
      <protection/>
    </xf>
    <xf numFmtId="0" fontId="11" fillId="0" borderId="9" xfId="18" applyFont="1" applyBorder="1" applyAlignment="1">
      <alignment horizontal="left" vertical="center" wrapText="1"/>
      <protection/>
    </xf>
    <xf numFmtId="0" fontId="11" fillId="0" borderId="18" xfId="18" applyFont="1" applyBorder="1" applyAlignment="1">
      <alignment horizontal="left" vertical="center" wrapText="1"/>
      <protection/>
    </xf>
    <xf numFmtId="0" fontId="11" fillId="0" borderId="19" xfId="18" applyFont="1" applyBorder="1" applyAlignment="1">
      <alignment horizontal="left" vertical="center" wrapText="1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view="pageBreakPreview" zoomScale="75" zoomScaleSheetLayoutView="75" workbookViewId="0" topLeftCell="A11">
      <pane ySplit="945" topLeftCell="BM49" activePane="bottomLeft" state="split"/>
      <selection pane="topLeft" activeCell="B7" sqref="B7:B11"/>
      <selection pane="bottomLeft" activeCell="O65" sqref="O65"/>
    </sheetView>
  </sheetViews>
  <sheetFormatPr defaultColWidth="9.00390625" defaultRowHeight="12.75"/>
  <cols>
    <col min="1" max="1" width="5.375" style="1" customWidth="1"/>
    <col min="2" max="2" width="21.00390625" style="1" customWidth="1"/>
    <col min="3" max="3" width="15.125" style="1" customWidth="1"/>
    <col min="4" max="11" width="15.00390625" style="1" customWidth="1"/>
    <col min="12" max="12" width="9.75390625" style="1" customWidth="1"/>
    <col min="13" max="13" width="11.75390625" style="1" customWidth="1"/>
    <col min="14" max="14" width="13.375" style="1" customWidth="1"/>
    <col min="15" max="15" width="12.125" style="1" customWidth="1"/>
    <col min="16" max="16" width="10.25390625" style="1" customWidth="1"/>
    <col min="17" max="17" width="12.875" style="1" customWidth="1"/>
    <col min="18" max="16384" width="10.25390625" style="1" customWidth="1"/>
  </cols>
  <sheetData>
    <row r="1" spans="10:11" ht="12.75">
      <c r="J1" s="74" t="s">
        <v>55</v>
      </c>
      <c r="K1" s="74"/>
    </row>
    <row r="2" spans="9:11" ht="12.75">
      <c r="I2" s="74" t="s">
        <v>56</v>
      </c>
      <c r="J2" s="74"/>
      <c r="K2" s="74"/>
    </row>
    <row r="3" spans="10:19" ht="12.75">
      <c r="J3" s="74" t="s">
        <v>57</v>
      </c>
      <c r="K3" s="74"/>
      <c r="M3" s="14"/>
      <c r="N3" s="14"/>
      <c r="O3" s="14"/>
      <c r="P3" s="14"/>
      <c r="Q3" s="14"/>
      <c r="R3" s="14"/>
      <c r="S3" s="14"/>
    </row>
    <row r="4" spans="10:19" ht="11.25">
      <c r="J4" s="20"/>
      <c r="K4" s="20"/>
      <c r="M4" s="14"/>
      <c r="N4" s="14"/>
      <c r="O4" s="14"/>
      <c r="P4" s="14"/>
      <c r="Q4" s="14"/>
      <c r="R4" s="14"/>
      <c r="S4" s="14"/>
    </row>
    <row r="5" spans="2:19" ht="41.25" customHeight="1">
      <c r="B5" s="6"/>
      <c r="C5" s="87" t="s">
        <v>22</v>
      </c>
      <c r="D5" s="87"/>
      <c r="E5" s="87"/>
      <c r="F5" s="87"/>
      <c r="G5" s="87"/>
      <c r="H5" s="87"/>
      <c r="I5" s="87"/>
      <c r="J5" s="87"/>
      <c r="K5" s="6"/>
      <c r="L5" s="5"/>
      <c r="M5" s="14"/>
      <c r="N5" s="14"/>
      <c r="O5" s="14"/>
      <c r="P5" s="14"/>
      <c r="Q5" s="14"/>
      <c r="R5" s="14"/>
      <c r="S5" s="14"/>
    </row>
    <row r="6" spans="13:19" ht="11.25">
      <c r="M6" s="14"/>
      <c r="N6" s="14"/>
      <c r="O6" s="14"/>
      <c r="P6" s="14"/>
      <c r="Q6" s="14"/>
      <c r="R6" s="14"/>
      <c r="S6" s="14"/>
    </row>
    <row r="7" spans="1:19" ht="11.25" customHeight="1">
      <c r="A7" s="70" t="s">
        <v>3</v>
      </c>
      <c r="B7" s="70" t="s">
        <v>5</v>
      </c>
      <c r="C7" s="71" t="s">
        <v>48</v>
      </c>
      <c r="D7" s="70" t="s">
        <v>0</v>
      </c>
      <c r="E7" s="70"/>
      <c r="F7" s="81" t="s">
        <v>4</v>
      </c>
      <c r="G7" s="82"/>
      <c r="H7" s="82"/>
      <c r="I7" s="82"/>
      <c r="J7" s="82"/>
      <c r="K7" s="83"/>
      <c r="M7" s="14"/>
      <c r="N7" s="14"/>
      <c r="O7" s="14"/>
      <c r="P7" s="14"/>
      <c r="Q7" s="14"/>
      <c r="R7" s="14"/>
      <c r="S7" s="14"/>
    </row>
    <row r="8" spans="1:19" ht="15">
      <c r="A8" s="70"/>
      <c r="B8" s="70"/>
      <c r="C8" s="71"/>
      <c r="D8" s="71" t="s">
        <v>41</v>
      </c>
      <c r="E8" s="71" t="s">
        <v>6</v>
      </c>
      <c r="F8" s="71" t="s">
        <v>39</v>
      </c>
      <c r="G8" s="81" t="s">
        <v>7</v>
      </c>
      <c r="H8" s="82"/>
      <c r="I8" s="82"/>
      <c r="J8" s="82"/>
      <c r="K8" s="83"/>
      <c r="M8" s="14"/>
      <c r="N8" s="14"/>
      <c r="O8" s="14"/>
      <c r="P8" s="14"/>
      <c r="Q8" s="14"/>
      <c r="R8" s="14"/>
      <c r="S8" s="14"/>
    </row>
    <row r="9" spans="1:19" ht="14.25" customHeight="1">
      <c r="A9" s="70"/>
      <c r="B9" s="70"/>
      <c r="C9" s="71"/>
      <c r="D9" s="71"/>
      <c r="E9" s="71"/>
      <c r="F9" s="71"/>
      <c r="G9" s="70" t="s">
        <v>8</v>
      </c>
      <c r="H9" s="70"/>
      <c r="I9" s="70"/>
      <c r="J9" s="70"/>
      <c r="K9" s="78" t="s">
        <v>6</v>
      </c>
      <c r="M9" s="14"/>
      <c r="N9" s="14"/>
      <c r="O9" s="14"/>
      <c r="P9" s="14"/>
      <c r="Q9" s="14"/>
      <c r="R9" s="14"/>
      <c r="S9" s="14"/>
    </row>
    <row r="10" spans="1:19" ht="12.75" customHeight="1">
      <c r="A10" s="70"/>
      <c r="B10" s="70"/>
      <c r="C10" s="71"/>
      <c r="D10" s="71"/>
      <c r="E10" s="71"/>
      <c r="F10" s="71"/>
      <c r="G10" s="71" t="s">
        <v>38</v>
      </c>
      <c r="H10" s="70" t="s">
        <v>9</v>
      </c>
      <c r="I10" s="70"/>
      <c r="J10" s="70"/>
      <c r="K10" s="79"/>
      <c r="M10" s="14"/>
      <c r="N10" s="14"/>
      <c r="O10" s="14"/>
      <c r="P10" s="14"/>
      <c r="Q10" s="14"/>
      <c r="R10" s="14"/>
      <c r="S10" s="14"/>
    </row>
    <row r="11" spans="1:19" ht="44.25" customHeight="1">
      <c r="A11" s="70"/>
      <c r="B11" s="70"/>
      <c r="C11" s="71"/>
      <c r="D11" s="71"/>
      <c r="E11" s="71"/>
      <c r="F11" s="71"/>
      <c r="G11" s="71"/>
      <c r="H11" s="45" t="s">
        <v>24</v>
      </c>
      <c r="I11" s="45" t="s">
        <v>10</v>
      </c>
      <c r="J11" s="45" t="s">
        <v>42</v>
      </c>
      <c r="K11" s="80"/>
      <c r="M11" s="14"/>
      <c r="N11" s="14"/>
      <c r="O11" s="14"/>
      <c r="P11" s="14"/>
      <c r="Q11" s="14"/>
      <c r="R11" s="14"/>
      <c r="S11" s="14"/>
    </row>
    <row r="12" spans="1:19" ht="11.25" customHeight="1">
      <c r="A12" s="7">
        <v>1</v>
      </c>
      <c r="B12" s="7">
        <v>2</v>
      </c>
      <c r="C12" s="7">
        <v>4</v>
      </c>
      <c r="D12" s="7">
        <v>5</v>
      </c>
      <c r="E12" s="7">
        <v>6</v>
      </c>
      <c r="F12" s="7">
        <v>7</v>
      </c>
      <c r="G12" s="7">
        <v>8</v>
      </c>
      <c r="H12" s="7">
        <v>9</v>
      </c>
      <c r="I12" s="7">
        <v>10</v>
      </c>
      <c r="J12" s="7">
        <v>11</v>
      </c>
      <c r="K12" s="7">
        <v>12</v>
      </c>
      <c r="M12" s="14"/>
      <c r="N12" s="14"/>
      <c r="O12" s="14"/>
      <c r="P12" s="14"/>
      <c r="Q12" s="14"/>
      <c r="R12" s="14"/>
      <c r="S12" s="14"/>
    </row>
    <row r="13" spans="1:19" s="2" customFormat="1" ht="26.25" customHeight="1">
      <c r="A13" s="72">
        <v>1</v>
      </c>
      <c r="B13" s="22" t="s">
        <v>11</v>
      </c>
      <c r="C13" s="24">
        <f>SUM(C17+C22+C27+C33+C39+C45+C51+C57+C63+C69)</f>
        <v>44028440</v>
      </c>
      <c r="D13" s="24">
        <f>SUM(D17+D22+D27+D33+D39+D45+D51+D57+D63+D69)</f>
        <v>10835001</v>
      </c>
      <c r="E13" s="24">
        <f>SUM(E17+E22+E27+E33+E39+E45+E51+E57+E63+E69)</f>
        <v>33193439</v>
      </c>
      <c r="F13" s="24">
        <f aca="true" t="shared" si="0" ref="F13:K13">SUM(F17+F22+F27+F33+F39+F45+F51+F57+F63+F69)</f>
        <v>44028440</v>
      </c>
      <c r="G13" s="24">
        <f>SUM(G17+G22+G27+G33+G39+G45+G51+G57+G63+G69)</f>
        <v>10835001</v>
      </c>
      <c r="H13" s="24">
        <f t="shared" si="0"/>
        <v>0</v>
      </c>
      <c r="I13" s="24">
        <f t="shared" si="0"/>
        <v>3612000</v>
      </c>
      <c r="J13" s="24">
        <f t="shared" si="0"/>
        <v>7223001</v>
      </c>
      <c r="K13" s="24">
        <f t="shared" si="0"/>
        <v>33193439</v>
      </c>
      <c r="L13" s="1"/>
      <c r="M13" s="37"/>
      <c r="N13" s="37"/>
      <c r="O13" s="37"/>
      <c r="P13" s="37"/>
      <c r="Q13" s="37"/>
      <c r="R13" s="37"/>
      <c r="S13" s="37"/>
    </row>
    <row r="14" spans="1:19" s="2" customFormat="1" ht="24.75" customHeight="1">
      <c r="A14" s="73"/>
      <c r="B14" s="23" t="s">
        <v>47</v>
      </c>
      <c r="C14" s="24">
        <f>SUM(C18+C23+C28+C34+C40+C46+C52+C58+C64+C70)</f>
        <v>8395107</v>
      </c>
      <c r="D14" s="24">
        <f aca="true" t="shared" si="1" ref="D14:K14">SUM(D18+D23+D28+D34+D40+D46+D52+D58+D64+D70)</f>
        <v>6481101</v>
      </c>
      <c r="E14" s="24">
        <f t="shared" si="1"/>
        <v>1914006</v>
      </c>
      <c r="F14" s="24">
        <f t="shared" si="1"/>
        <v>8395107</v>
      </c>
      <c r="G14" s="24">
        <f>SUM(G18+G23+G28+G34+G40+G46+G52+G58+G64+G70)</f>
        <v>6481101</v>
      </c>
      <c r="H14" s="24">
        <f t="shared" si="1"/>
        <v>0</v>
      </c>
      <c r="I14" s="24">
        <f t="shared" si="1"/>
        <v>3612000</v>
      </c>
      <c r="J14" s="24">
        <f t="shared" si="1"/>
        <v>2869101</v>
      </c>
      <c r="K14" s="24">
        <f t="shared" si="1"/>
        <v>1914006</v>
      </c>
      <c r="L14" s="1"/>
      <c r="M14" s="37"/>
      <c r="N14" s="37"/>
      <c r="O14" s="37"/>
      <c r="P14" s="37"/>
      <c r="Q14" s="37"/>
      <c r="R14" s="37"/>
      <c r="S14" s="37"/>
    </row>
    <row r="15" spans="1:19" s="2" customFormat="1" ht="15.75" customHeight="1">
      <c r="A15" s="61" t="s">
        <v>12</v>
      </c>
      <c r="B15" s="15" t="s">
        <v>13</v>
      </c>
      <c r="C15" s="51" t="s">
        <v>49</v>
      </c>
      <c r="D15" s="52"/>
      <c r="E15" s="52"/>
      <c r="F15" s="52"/>
      <c r="G15" s="52"/>
      <c r="H15" s="52"/>
      <c r="I15" s="52"/>
      <c r="J15" s="52"/>
      <c r="K15" s="53"/>
      <c r="L15" s="44"/>
      <c r="M15" s="37"/>
      <c r="N15" s="37"/>
      <c r="O15" s="37"/>
      <c r="P15" s="37"/>
      <c r="Q15" s="37"/>
      <c r="R15" s="37"/>
      <c r="S15" s="37"/>
    </row>
    <row r="16" spans="1:19" ht="15.75" customHeight="1">
      <c r="A16" s="62"/>
      <c r="B16" s="12" t="s">
        <v>14</v>
      </c>
      <c r="C16" s="75" t="s">
        <v>50</v>
      </c>
      <c r="D16" s="76"/>
      <c r="E16" s="76"/>
      <c r="F16" s="76"/>
      <c r="G16" s="76"/>
      <c r="H16" s="76"/>
      <c r="I16" s="76"/>
      <c r="J16" s="76"/>
      <c r="K16" s="77"/>
      <c r="L16" s="35"/>
      <c r="M16" s="36"/>
      <c r="N16" s="14"/>
      <c r="O16" s="14"/>
      <c r="P16" s="14"/>
      <c r="Q16" s="14"/>
      <c r="R16" s="14"/>
      <c r="S16" s="14"/>
    </row>
    <row r="17" spans="1:19" ht="15.75" customHeight="1">
      <c r="A17" s="62"/>
      <c r="B17" s="8" t="s">
        <v>15</v>
      </c>
      <c r="C17" s="25">
        <f>SUM(D17:E17)</f>
        <v>691060</v>
      </c>
      <c r="D17" s="25">
        <f>G17</f>
        <v>459640</v>
      </c>
      <c r="E17" s="25">
        <f>K17</f>
        <v>231420</v>
      </c>
      <c r="F17" s="25">
        <f>K17+G17</f>
        <v>691060</v>
      </c>
      <c r="G17" s="25">
        <f>SUM(H17:J17)</f>
        <v>459640</v>
      </c>
      <c r="H17" s="25">
        <f>SUM(H18:H19)</f>
        <v>0</v>
      </c>
      <c r="I17" s="25">
        <f>SUM(I18:I19)</f>
        <v>459000</v>
      </c>
      <c r="J17" s="25">
        <f>SUM(J18:J19)</f>
        <v>640</v>
      </c>
      <c r="K17" s="25">
        <f>SUM(K18:K19)</f>
        <v>231420</v>
      </c>
      <c r="L17" s="36"/>
      <c r="M17" s="36"/>
      <c r="N17" s="14"/>
      <c r="O17" s="14"/>
      <c r="P17" s="14"/>
      <c r="Q17" s="14"/>
      <c r="R17" s="14"/>
      <c r="S17" s="14"/>
    </row>
    <row r="18" spans="1:19" ht="15.75" customHeight="1">
      <c r="A18" s="62"/>
      <c r="B18" s="8" t="s">
        <v>25</v>
      </c>
      <c r="C18" s="25">
        <f>SUM(D18:E18)</f>
        <v>691060</v>
      </c>
      <c r="D18" s="25">
        <f>G18</f>
        <v>459640</v>
      </c>
      <c r="E18" s="25">
        <f>K18</f>
        <v>231420</v>
      </c>
      <c r="F18" s="25">
        <f>K18+G18</f>
        <v>691060</v>
      </c>
      <c r="G18" s="25">
        <f>SUM(H18:J18)</f>
        <v>459640</v>
      </c>
      <c r="H18" s="25">
        <v>0</v>
      </c>
      <c r="I18" s="25">
        <v>459000</v>
      </c>
      <c r="J18" s="25">
        <v>640</v>
      </c>
      <c r="K18" s="25">
        <v>231420</v>
      </c>
      <c r="L18" s="36"/>
      <c r="M18" s="36"/>
      <c r="N18" s="14"/>
      <c r="O18" s="14"/>
      <c r="P18" s="14"/>
      <c r="Q18" s="14"/>
      <c r="R18" s="14"/>
      <c r="S18" s="14"/>
    </row>
    <row r="19" spans="1:19" ht="15.75" customHeight="1">
      <c r="A19" s="63"/>
      <c r="B19" s="16" t="s">
        <v>1</v>
      </c>
      <c r="C19" s="26">
        <f>SUM(D19:E19)</f>
        <v>0</v>
      </c>
      <c r="D19" s="26">
        <f>G19</f>
        <v>0</v>
      </c>
      <c r="E19" s="26">
        <f>K19</f>
        <v>0</v>
      </c>
      <c r="F19" s="26">
        <f>K19+G19</f>
        <v>0</v>
      </c>
      <c r="G19" s="26">
        <f>SUM(H19:J19)</f>
        <v>0</v>
      </c>
      <c r="H19" s="26">
        <v>0</v>
      </c>
      <c r="I19" s="26">
        <v>0</v>
      </c>
      <c r="J19" s="26">
        <v>0</v>
      </c>
      <c r="K19" s="26">
        <v>0</v>
      </c>
      <c r="L19" s="36"/>
      <c r="M19" s="36"/>
      <c r="N19" s="14"/>
      <c r="O19" s="14"/>
      <c r="P19" s="14"/>
      <c r="Q19" s="14"/>
      <c r="R19" s="14"/>
      <c r="S19" s="14"/>
    </row>
    <row r="20" spans="1:19" ht="32.25" customHeight="1">
      <c r="A20" s="61" t="s">
        <v>16</v>
      </c>
      <c r="B20" s="15" t="s">
        <v>13</v>
      </c>
      <c r="C20" s="51" t="s">
        <v>26</v>
      </c>
      <c r="D20" s="52"/>
      <c r="E20" s="52"/>
      <c r="F20" s="52"/>
      <c r="G20" s="52"/>
      <c r="H20" s="52"/>
      <c r="I20" s="52"/>
      <c r="J20" s="52"/>
      <c r="K20" s="53"/>
      <c r="L20" s="36"/>
      <c r="M20" s="36"/>
      <c r="N20" s="14"/>
      <c r="O20" s="14"/>
      <c r="P20" s="14"/>
      <c r="Q20" s="14"/>
      <c r="R20" s="14"/>
      <c r="S20" s="14"/>
    </row>
    <row r="21" spans="1:19" ht="32.25" customHeight="1">
      <c r="A21" s="62"/>
      <c r="B21" s="12" t="s">
        <v>14</v>
      </c>
      <c r="C21" s="75" t="s">
        <v>27</v>
      </c>
      <c r="D21" s="76"/>
      <c r="E21" s="76"/>
      <c r="F21" s="76"/>
      <c r="G21" s="76"/>
      <c r="H21" s="76"/>
      <c r="I21" s="76"/>
      <c r="J21" s="76"/>
      <c r="K21" s="77"/>
      <c r="L21" s="36"/>
      <c r="M21" s="36"/>
      <c r="N21" s="14"/>
      <c r="O21" s="14"/>
      <c r="P21" s="14"/>
      <c r="Q21" s="14"/>
      <c r="R21" s="14"/>
      <c r="S21" s="14"/>
    </row>
    <row r="22" spans="1:19" ht="15.75" customHeight="1">
      <c r="A22" s="62"/>
      <c r="B22" s="8" t="s">
        <v>15</v>
      </c>
      <c r="C22" s="25">
        <f>SUM(D22:E22)</f>
        <v>2243747</v>
      </c>
      <c r="D22" s="25">
        <f>G22</f>
        <v>561161</v>
      </c>
      <c r="E22" s="25">
        <f>K22</f>
        <v>1682586</v>
      </c>
      <c r="F22" s="25">
        <f>K22+G22</f>
        <v>2243747</v>
      </c>
      <c r="G22" s="25">
        <f>SUM(H22:J22)</f>
        <v>561161</v>
      </c>
      <c r="H22" s="25">
        <f>SUM(H23:H24)</f>
        <v>0</v>
      </c>
      <c r="I22" s="25">
        <f>SUM(I23:I24)</f>
        <v>561000</v>
      </c>
      <c r="J22" s="25">
        <f>SUM(J23:J24)</f>
        <v>161</v>
      </c>
      <c r="K22" s="25">
        <f>SUM(K23:K24)</f>
        <v>1682586</v>
      </c>
      <c r="L22" s="36"/>
      <c r="M22" s="36"/>
      <c r="N22" s="14"/>
      <c r="O22" s="14"/>
      <c r="P22" s="14"/>
      <c r="Q22" s="14"/>
      <c r="R22" s="14"/>
      <c r="S22" s="14"/>
    </row>
    <row r="23" spans="1:19" ht="15.75" customHeight="1">
      <c r="A23" s="62"/>
      <c r="B23" s="8" t="s">
        <v>25</v>
      </c>
      <c r="C23" s="25">
        <f>SUM(D23:E23)</f>
        <v>2243747</v>
      </c>
      <c r="D23" s="25">
        <f>G23</f>
        <v>561161</v>
      </c>
      <c r="E23" s="25">
        <f>K23</f>
        <v>1682586</v>
      </c>
      <c r="F23" s="25">
        <f>K23+G23</f>
        <v>2243747</v>
      </c>
      <c r="G23" s="25">
        <f>SUM(H23:J23)</f>
        <v>561161</v>
      </c>
      <c r="H23" s="25">
        <v>0</v>
      </c>
      <c r="I23" s="25">
        <v>561000</v>
      </c>
      <c r="J23" s="25">
        <v>161</v>
      </c>
      <c r="K23" s="25">
        <v>1682586</v>
      </c>
      <c r="L23" s="36"/>
      <c r="M23" s="36"/>
      <c r="N23" s="14"/>
      <c r="O23" s="14"/>
      <c r="P23" s="14"/>
      <c r="Q23" s="14"/>
      <c r="R23" s="14"/>
      <c r="S23" s="14"/>
    </row>
    <row r="24" spans="1:19" ht="15.75" customHeight="1">
      <c r="A24" s="63"/>
      <c r="B24" s="16" t="s">
        <v>1</v>
      </c>
      <c r="C24" s="26">
        <f>SUM(D24:E24)</f>
        <v>0</v>
      </c>
      <c r="D24" s="26">
        <f>G24</f>
        <v>0</v>
      </c>
      <c r="E24" s="26">
        <f>K24</f>
        <v>0</v>
      </c>
      <c r="F24" s="26">
        <f>K24+G24</f>
        <v>0</v>
      </c>
      <c r="G24" s="26">
        <f>SUM(H24:J24)</f>
        <v>0</v>
      </c>
      <c r="H24" s="26">
        <v>0</v>
      </c>
      <c r="I24" s="26">
        <v>0</v>
      </c>
      <c r="J24" s="26">
        <v>0</v>
      </c>
      <c r="K24" s="26">
        <v>0</v>
      </c>
      <c r="L24" s="36"/>
      <c r="M24" s="36"/>
      <c r="N24" s="14"/>
      <c r="O24" s="14"/>
      <c r="P24" s="14"/>
      <c r="Q24" s="14"/>
      <c r="R24" s="14"/>
      <c r="S24" s="14"/>
    </row>
    <row r="25" spans="1:19" ht="15.75" customHeight="1">
      <c r="A25" s="61" t="s">
        <v>17</v>
      </c>
      <c r="B25" s="11" t="s">
        <v>13</v>
      </c>
      <c r="C25" s="58" t="s">
        <v>29</v>
      </c>
      <c r="D25" s="59"/>
      <c r="E25" s="59"/>
      <c r="F25" s="59"/>
      <c r="G25" s="59"/>
      <c r="H25" s="59"/>
      <c r="I25" s="59"/>
      <c r="J25" s="59"/>
      <c r="K25" s="60"/>
      <c r="L25" s="36"/>
      <c r="M25" s="36"/>
      <c r="N25" s="14"/>
      <c r="O25" s="14"/>
      <c r="P25" s="14"/>
      <c r="Q25" s="14"/>
      <c r="R25" s="14"/>
      <c r="S25" s="14"/>
    </row>
    <row r="26" spans="1:19" ht="15.75" customHeight="1">
      <c r="A26" s="62"/>
      <c r="B26" s="8" t="s">
        <v>14</v>
      </c>
      <c r="C26" s="88" t="s">
        <v>46</v>
      </c>
      <c r="D26" s="89"/>
      <c r="E26" s="89"/>
      <c r="F26" s="89"/>
      <c r="G26" s="89"/>
      <c r="H26" s="89"/>
      <c r="I26" s="89"/>
      <c r="J26" s="89"/>
      <c r="K26" s="90"/>
      <c r="L26" s="36"/>
      <c r="M26" s="36"/>
      <c r="N26" s="14"/>
      <c r="O26" s="14"/>
      <c r="P26" s="14"/>
      <c r="Q26" s="14"/>
      <c r="R26" s="14"/>
      <c r="S26" s="14"/>
    </row>
    <row r="27" spans="1:19" ht="15.75" customHeight="1">
      <c r="A27" s="62"/>
      <c r="B27" s="8" t="s">
        <v>15</v>
      </c>
      <c r="C27" s="25">
        <f>SUM(D27:E27)</f>
        <v>5100000</v>
      </c>
      <c r="D27" s="25">
        <f>G27</f>
        <v>850000</v>
      </c>
      <c r="E27" s="25">
        <f>K27</f>
        <v>4250000</v>
      </c>
      <c r="F27" s="25">
        <f>K27+G27</f>
        <v>5100000</v>
      </c>
      <c r="G27" s="25">
        <f>SUM(H27:J27)</f>
        <v>850000</v>
      </c>
      <c r="H27" s="25">
        <f>SUM(H28:H30)</f>
        <v>0</v>
      </c>
      <c r="I27" s="25">
        <f>SUM(I28:I30)</f>
        <v>0</v>
      </c>
      <c r="J27" s="25">
        <f>SUM(J28:J30)</f>
        <v>850000</v>
      </c>
      <c r="K27" s="25">
        <f>SUM(K28:K30)</f>
        <v>4250000</v>
      </c>
      <c r="L27" s="36"/>
      <c r="M27" s="36"/>
      <c r="N27" s="14"/>
      <c r="O27" s="14"/>
      <c r="P27" s="14"/>
      <c r="Q27" s="14"/>
      <c r="R27" s="14"/>
      <c r="S27" s="14"/>
    </row>
    <row r="28" spans="1:19" ht="15.75" customHeight="1">
      <c r="A28" s="62"/>
      <c r="B28" s="8" t="s">
        <v>25</v>
      </c>
      <c r="C28" s="25">
        <f>SUM(D28:E28)</f>
        <v>100000</v>
      </c>
      <c r="D28" s="25">
        <f>G28</f>
        <v>100000</v>
      </c>
      <c r="E28" s="25">
        <f>K28</f>
        <v>0</v>
      </c>
      <c r="F28" s="25">
        <f>K28+G28</f>
        <v>100000</v>
      </c>
      <c r="G28" s="25">
        <f>SUM(H28:J28)</f>
        <v>100000</v>
      </c>
      <c r="H28" s="25">
        <v>0</v>
      </c>
      <c r="I28" s="25">
        <v>0</v>
      </c>
      <c r="J28" s="25">
        <v>100000</v>
      </c>
      <c r="K28" s="25">
        <v>0</v>
      </c>
      <c r="L28" s="36"/>
      <c r="M28" s="36"/>
      <c r="N28" s="14"/>
      <c r="O28" s="14"/>
      <c r="P28" s="14"/>
      <c r="Q28" s="14"/>
      <c r="R28" s="14"/>
      <c r="S28" s="14"/>
    </row>
    <row r="29" spans="1:19" s="2" customFormat="1" ht="15.75" customHeight="1">
      <c r="A29" s="62"/>
      <c r="B29" s="8" t="s">
        <v>1</v>
      </c>
      <c r="C29" s="25">
        <f>SUM(D29:E29)</f>
        <v>2000000</v>
      </c>
      <c r="D29" s="25">
        <f>J29</f>
        <v>300000</v>
      </c>
      <c r="E29" s="25">
        <f>K29</f>
        <v>1700000</v>
      </c>
      <c r="F29" s="25">
        <f>K29+J29</f>
        <v>2000000</v>
      </c>
      <c r="G29" s="25">
        <f>SUM(H29:J29)</f>
        <v>300000</v>
      </c>
      <c r="H29" s="25">
        <v>0</v>
      </c>
      <c r="I29" s="25">
        <v>0</v>
      </c>
      <c r="J29" s="25">
        <v>300000</v>
      </c>
      <c r="K29" s="25">
        <v>1700000</v>
      </c>
      <c r="L29" s="36"/>
      <c r="M29" s="36"/>
      <c r="N29" s="37"/>
      <c r="O29" s="37"/>
      <c r="P29" s="37"/>
      <c r="Q29" s="37"/>
      <c r="R29" s="37"/>
      <c r="S29" s="37"/>
    </row>
    <row r="30" spans="1:19" s="2" customFormat="1" ht="15.75" customHeight="1">
      <c r="A30" s="63"/>
      <c r="B30" s="16" t="s">
        <v>2</v>
      </c>
      <c r="C30" s="26">
        <f>SUM(D30:E30)</f>
        <v>3000000</v>
      </c>
      <c r="D30" s="26">
        <f>G30</f>
        <v>450000</v>
      </c>
      <c r="E30" s="26">
        <f>K30</f>
        <v>2550000</v>
      </c>
      <c r="F30" s="26">
        <f>K30+G30</f>
        <v>3000000</v>
      </c>
      <c r="G30" s="26">
        <f>SUM(H30:J30)</f>
        <v>450000</v>
      </c>
      <c r="H30" s="26">
        <v>0</v>
      </c>
      <c r="I30" s="26">
        <v>0</v>
      </c>
      <c r="J30" s="26">
        <v>450000</v>
      </c>
      <c r="K30" s="26">
        <v>2550000</v>
      </c>
      <c r="L30" s="36"/>
      <c r="M30" s="36"/>
      <c r="N30" s="37"/>
      <c r="O30" s="37"/>
      <c r="P30" s="37"/>
      <c r="Q30" s="37"/>
      <c r="R30" s="37"/>
      <c r="S30" s="37"/>
    </row>
    <row r="31" spans="1:19" ht="15.75" customHeight="1">
      <c r="A31" s="49" t="s">
        <v>30</v>
      </c>
      <c r="B31" s="11" t="s">
        <v>13</v>
      </c>
      <c r="C31" s="51" t="s">
        <v>29</v>
      </c>
      <c r="D31" s="52"/>
      <c r="E31" s="52"/>
      <c r="F31" s="52"/>
      <c r="G31" s="52"/>
      <c r="H31" s="52"/>
      <c r="I31" s="52"/>
      <c r="J31" s="52"/>
      <c r="K31" s="53"/>
      <c r="L31" s="36"/>
      <c r="M31" s="36"/>
      <c r="N31" s="14"/>
      <c r="O31" s="14"/>
      <c r="P31" s="14"/>
      <c r="Q31" s="14"/>
      <c r="R31" s="14"/>
      <c r="S31" s="14"/>
    </row>
    <row r="32" spans="1:19" ht="15.75" customHeight="1">
      <c r="A32" s="49"/>
      <c r="B32" s="8" t="s">
        <v>14</v>
      </c>
      <c r="C32" s="75" t="s">
        <v>35</v>
      </c>
      <c r="D32" s="76"/>
      <c r="E32" s="76"/>
      <c r="F32" s="76"/>
      <c r="G32" s="76"/>
      <c r="H32" s="76"/>
      <c r="I32" s="76"/>
      <c r="J32" s="76"/>
      <c r="K32" s="77"/>
      <c r="L32" s="36"/>
      <c r="M32" s="36"/>
      <c r="N32" s="14"/>
      <c r="O32" s="14"/>
      <c r="P32" s="14"/>
      <c r="Q32" s="14"/>
      <c r="R32" s="14"/>
      <c r="S32" s="14"/>
    </row>
    <row r="33" spans="1:19" ht="15.75" customHeight="1">
      <c r="A33" s="49"/>
      <c r="B33" s="8" t="s">
        <v>15</v>
      </c>
      <c r="C33" s="25">
        <f>SUM(D33:E33)</f>
        <v>5094300</v>
      </c>
      <c r="D33" s="25">
        <f>G33</f>
        <v>844300</v>
      </c>
      <c r="E33" s="25">
        <f>K33</f>
        <v>4250000</v>
      </c>
      <c r="F33" s="25">
        <f>K33+G33</f>
        <v>5094300</v>
      </c>
      <c r="G33" s="25">
        <f>SUM(H33:J33)</f>
        <v>844300</v>
      </c>
      <c r="H33" s="25">
        <f>SUM(H34:H36)</f>
        <v>0</v>
      </c>
      <c r="I33" s="25">
        <f>SUM(I34:I36)</f>
        <v>0</v>
      </c>
      <c r="J33" s="25">
        <f>SUM(J34:J36)</f>
        <v>844300</v>
      </c>
      <c r="K33" s="25">
        <f>SUM(K34:K36)</f>
        <v>4250000</v>
      </c>
      <c r="L33" s="36"/>
      <c r="M33" s="36"/>
      <c r="N33" s="14"/>
      <c r="O33" s="14"/>
      <c r="P33" s="14"/>
      <c r="Q33" s="14"/>
      <c r="R33" s="14"/>
      <c r="S33" s="14"/>
    </row>
    <row r="34" spans="1:19" ht="15.75" customHeight="1">
      <c r="A34" s="49"/>
      <c r="B34" s="8" t="s">
        <v>25</v>
      </c>
      <c r="C34" s="29">
        <f>SUM(D34:E34)</f>
        <v>94300</v>
      </c>
      <c r="D34" s="29">
        <f>G34</f>
        <v>94300</v>
      </c>
      <c r="E34" s="29">
        <f>K34</f>
        <v>0</v>
      </c>
      <c r="F34" s="29">
        <f>K34+G34</f>
        <v>94300</v>
      </c>
      <c r="G34" s="29">
        <f>SUM(H34:J34)</f>
        <v>94300</v>
      </c>
      <c r="H34" s="29">
        <v>0</v>
      </c>
      <c r="I34" s="29">
        <v>0</v>
      </c>
      <c r="J34" s="29">
        <v>94300</v>
      </c>
      <c r="K34" s="29">
        <v>0</v>
      </c>
      <c r="L34" s="36"/>
      <c r="M34" s="36"/>
      <c r="N34" s="14"/>
      <c r="O34" s="14"/>
      <c r="P34" s="14"/>
      <c r="Q34" s="14"/>
      <c r="R34" s="14"/>
      <c r="S34" s="14"/>
    </row>
    <row r="35" spans="1:19" ht="15.75" customHeight="1">
      <c r="A35" s="49"/>
      <c r="B35" s="28" t="s">
        <v>1</v>
      </c>
      <c r="C35" s="25">
        <f>SUM(D35:E35)</f>
        <v>5000000</v>
      </c>
      <c r="D35" s="25">
        <f>J35</f>
        <v>750000</v>
      </c>
      <c r="E35" s="25">
        <f>K35</f>
        <v>4250000</v>
      </c>
      <c r="F35" s="25">
        <f>K35+J35</f>
        <v>5000000</v>
      </c>
      <c r="G35" s="25">
        <f>SUM(H35:J35)</f>
        <v>750000</v>
      </c>
      <c r="H35" s="25">
        <v>0</v>
      </c>
      <c r="I35" s="25">
        <v>0</v>
      </c>
      <c r="J35" s="25">
        <v>750000</v>
      </c>
      <c r="K35" s="25">
        <v>4250000</v>
      </c>
      <c r="L35" s="36"/>
      <c r="M35" s="36"/>
      <c r="N35" s="14"/>
      <c r="O35" s="14"/>
      <c r="P35" s="14"/>
      <c r="Q35" s="14"/>
      <c r="R35" s="14"/>
      <c r="S35" s="14"/>
    </row>
    <row r="36" spans="1:19" ht="15.75" customHeight="1">
      <c r="A36" s="50"/>
      <c r="B36" s="16" t="s">
        <v>2</v>
      </c>
      <c r="C36" s="32">
        <f>SUM(D36:E36)</f>
        <v>0</v>
      </c>
      <c r="D36" s="32">
        <f>G36</f>
        <v>0</v>
      </c>
      <c r="E36" s="32">
        <f>K36</f>
        <v>0</v>
      </c>
      <c r="F36" s="32">
        <f>K36+G36</f>
        <v>0</v>
      </c>
      <c r="G36" s="32">
        <f>SUM(H36:J36)</f>
        <v>0</v>
      </c>
      <c r="H36" s="32">
        <v>0</v>
      </c>
      <c r="I36" s="32">
        <v>0</v>
      </c>
      <c r="J36" s="32">
        <v>0</v>
      </c>
      <c r="K36" s="32">
        <v>0</v>
      </c>
      <c r="L36" s="36"/>
      <c r="M36" s="36"/>
      <c r="N36" s="14"/>
      <c r="O36" s="14"/>
      <c r="P36" s="14"/>
      <c r="Q36" s="14"/>
      <c r="R36" s="14"/>
      <c r="S36" s="14"/>
    </row>
    <row r="37" spans="1:19" ht="15.75" customHeight="1">
      <c r="A37" s="49" t="s">
        <v>31</v>
      </c>
      <c r="B37" s="11" t="s">
        <v>13</v>
      </c>
      <c r="C37" s="58" t="s">
        <v>29</v>
      </c>
      <c r="D37" s="59"/>
      <c r="E37" s="59"/>
      <c r="F37" s="59"/>
      <c r="G37" s="59"/>
      <c r="H37" s="59"/>
      <c r="I37" s="59"/>
      <c r="J37" s="59"/>
      <c r="K37" s="60"/>
      <c r="L37" s="36"/>
      <c r="M37" s="36"/>
      <c r="N37" s="14"/>
      <c r="O37" s="14"/>
      <c r="P37" s="14"/>
      <c r="Q37" s="14"/>
      <c r="R37" s="14"/>
      <c r="S37" s="14"/>
    </row>
    <row r="38" spans="1:19" s="2" customFormat="1" ht="15.75" customHeight="1">
      <c r="A38" s="49"/>
      <c r="B38" s="8" t="s">
        <v>14</v>
      </c>
      <c r="C38" s="54" t="s">
        <v>52</v>
      </c>
      <c r="D38" s="55"/>
      <c r="E38" s="55"/>
      <c r="F38" s="55"/>
      <c r="G38" s="55"/>
      <c r="H38" s="55"/>
      <c r="I38" s="55"/>
      <c r="J38" s="55"/>
      <c r="K38" s="56"/>
      <c r="L38" s="36"/>
      <c r="M38" s="36"/>
      <c r="N38" s="14"/>
      <c r="O38" s="37"/>
      <c r="P38" s="37"/>
      <c r="Q38" s="37"/>
      <c r="R38" s="37"/>
      <c r="S38" s="37"/>
    </row>
    <row r="39" spans="1:19" ht="15.75" customHeight="1">
      <c r="A39" s="49"/>
      <c r="B39" s="8" t="s">
        <v>15</v>
      </c>
      <c r="C39" s="25">
        <f>SUM(D39:E39)</f>
        <v>12000000</v>
      </c>
      <c r="D39" s="25">
        <f>G39</f>
        <v>5200000</v>
      </c>
      <c r="E39" s="25">
        <f>K39</f>
        <v>6800000</v>
      </c>
      <c r="F39" s="25">
        <f>K39+G39</f>
        <v>12000000</v>
      </c>
      <c r="G39" s="25">
        <f>SUM(H39:J39)</f>
        <v>5200000</v>
      </c>
      <c r="H39" s="25">
        <f>SUM(H40:H42)</f>
        <v>0</v>
      </c>
      <c r="I39" s="25">
        <f>SUM(I40:I42)</f>
        <v>2592000</v>
      </c>
      <c r="J39" s="25">
        <f>SUM(J40:J42)</f>
        <v>2608000</v>
      </c>
      <c r="K39" s="25">
        <f>SUM(K40:K42)</f>
        <v>6800000</v>
      </c>
      <c r="L39" s="36"/>
      <c r="M39" s="36"/>
      <c r="N39" s="14"/>
      <c r="O39" s="14"/>
      <c r="P39" s="14"/>
      <c r="Q39" s="14"/>
      <c r="R39" s="14"/>
      <c r="S39" s="14"/>
    </row>
    <row r="40" spans="1:19" ht="15.75" customHeight="1">
      <c r="A40" s="49"/>
      <c r="B40" s="8" t="s">
        <v>25</v>
      </c>
      <c r="C40" s="25">
        <f>SUM(D40:E40)</f>
        <v>4000000</v>
      </c>
      <c r="D40" s="25">
        <f>G40</f>
        <v>4000000</v>
      </c>
      <c r="E40" s="25">
        <f>K40</f>
        <v>0</v>
      </c>
      <c r="F40" s="25">
        <f>K40+G40</f>
        <v>4000000</v>
      </c>
      <c r="G40" s="25">
        <f>SUM(H40:J40)</f>
        <v>4000000</v>
      </c>
      <c r="H40" s="25">
        <v>0</v>
      </c>
      <c r="I40" s="25">
        <v>2592000</v>
      </c>
      <c r="J40" s="25">
        <v>1408000</v>
      </c>
      <c r="K40" s="25">
        <v>0</v>
      </c>
      <c r="L40" s="36"/>
      <c r="M40" s="36"/>
      <c r="N40" s="14"/>
      <c r="O40" s="14"/>
      <c r="P40" s="14"/>
      <c r="Q40" s="14"/>
      <c r="R40" s="14"/>
      <c r="S40" s="14"/>
    </row>
    <row r="41" spans="1:19" ht="15.75" customHeight="1">
      <c r="A41" s="49"/>
      <c r="B41" s="8" t="s">
        <v>1</v>
      </c>
      <c r="C41" s="26">
        <f>SUM(D41:E41)</f>
        <v>4000000</v>
      </c>
      <c r="D41" s="26">
        <f>J41</f>
        <v>600000</v>
      </c>
      <c r="E41" s="26">
        <f>K41</f>
        <v>3400000</v>
      </c>
      <c r="F41" s="26">
        <f>K41+J41</f>
        <v>4000000</v>
      </c>
      <c r="G41" s="26">
        <f>SUM(H41:J41)</f>
        <v>600000</v>
      </c>
      <c r="H41" s="26">
        <v>0</v>
      </c>
      <c r="I41" s="26">
        <v>0</v>
      </c>
      <c r="J41" s="26">
        <v>600000</v>
      </c>
      <c r="K41" s="26">
        <v>3400000</v>
      </c>
      <c r="L41" s="36"/>
      <c r="M41" s="36"/>
      <c r="N41" s="38"/>
      <c r="O41" s="14"/>
      <c r="P41" s="14"/>
      <c r="Q41" s="14"/>
      <c r="R41" s="14"/>
      <c r="S41" s="14"/>
    </row>
    <row r="42" spans="1:19" ht="15.75" customHeight="1">
      <c r="A42" s="50"/>
      <c r="B42" s="16" t="s">
        <v>2</v>
      </c>
      <c r="C42" s="27">
        <f>SUM(D42:E42)</f>
        <v>4000000</v>
      </c>
      <c r="D42" s="27">
        <f>G42</f>
        <v>600000</v>
      </c>
      <c r="E42" s="27">
        <f>K42</f>
        <v>3400000</v>
      </c>
      <c r="F42" s="27">
        <f>K42+G42</f>
        <v>4000000</v>
      </c>
      <c r="G42" s="27">
        <f>SUM(H42:J42)</f>
        <v>600000</v>
      </c>
      <c r="H42" s="27">
        <v>0</v>
      </c>
      <c r="I42" s="27">
        <v>0</v>
      </c>
      <c r="J42" s="27">
        <v>600000</v>
      </c>
      <c r="K42" s="27">
        <v>3400000</v>
      </c>
      <c r="L42" s="36"/>
      <c r="M42" s="36"/>
      <c r="N42" s="38"/>
      <c r="O42" s="14"/>
      <c r="P42" s="14"/>
      <c r="Q42" s="14"/>
      <c r="R42" s="14"/>
      <c r="S42" s="14"/>
    </row>
    <row r="43" spans="1:19" ht="15.75" customHeight="1">
      <c r="A43" s="49" t="s">
        <v>33</v>
      </c>
      <c r="B43" s="15" t="s">
        <v>13</v>
      </c>
      <c r="C43" s="58" t="s">
        <v>43</v>
      </c>
      <c r="D43" s="59"/>
      <c r="E43" s="59"/>
      <c r="F43" s="59"/>
      <c r="G43" s="59"/>
      <c r="H43" s="59"/>
      <c r="I43" s="59"/>
      <c r="J43" s="59"/>
      <c r="K43" s="60"/>
      <c r="L43" s="36"/>
      <c r="M43" s="36"/>
      <c r="N43" s="38"/>
      <c r="O43" s="14"/>
      <c r="P43" s="14"/>
      <c r="Q43" s="14"/>
      <c r="R43" s="14"/>
      <c r="S43" s="14"/>
    </row>
    <row r="44" spans="1:19" ht="33.75" customHeight="1">
      <c r="A44" s="49"/>
      <c r="B44" s="46" t="s">
        <v>14</v>
      </c>
      <c r="C44" s="54" t="s">
        <v>54</v>
      </c>
      <c r="D44" s="55"/>
      <c r="E44" s="55"/>
      <c r="F44" s="55"/>
      <c r="G44" s="55"/>
      <c r="H44" s="55"/>
      <c r="I44" s="55"/>
      <c r="J44" s="55"/>
      <c r="K44" s="56"/>
      <c r="L44" s="36"/>
      <c r="M44" s="36"/>
      <c r="N44" s="14"/>
      <c r="O44" s="14"/>
      <c r="P44" s="14"/>
      <c r="Q44" s="39"/>
      <c r="R44" s="14"/>
      <c r="S44" s="14"/>
    </row>
    <row r="45" spans="1:19" ht="15.75" customHeight="1">
      <c r="A45" s="49"/>
      <c r="B45" s="8" t="s">
        <v>15</v>
      </c>
      <c r="C45" s="25">
        <f>SUM(D45:E45)</f>
        <v>2650000</v>
      </c>
      <c r="D45" s="25">
        <f>G45</f>
        <v>440000</v>
      </c>
      <c r="E45" s="25">
        <f>K45</f>
        <v>2210000</v>
      </c>
      <c r="F45" s="25">
        <f>K45+G45</f>
        <v>2650000</v>
      </c>
      <c r="G45" s="25">
        <f>SUM(H45:J45)</f>
        <v>440000</v>
      </c>
      <c r="H45" s="25">
        <f>SUM(H46:H48)</f>
        <v>0</v>
      </c>
      <c r="I45" s="25">
        <f>SUM(I46:I48)</f>
        <v>0</v>
      </c>
      <c r="J45" s="25">
        <f>SUM(J46:J48)</f>
        <v>440000</v>
      </c>
      <c r="K45" s="25">
        <f>SUM(K46:K48)</f>
        <v>2210000</v>
      </c>
      <c r="L45" s="36"/>
      <c r="M45" s="36"/>
      <c r="N45" s="40"/>
      <c r="O45" s="14"/>
      <c r="P45" s="14"/>
      <c r="Q45" s="14"/>
      <c r="R45" s="14"/>
      <c r="S45" s="14"/>
    </row>
    <row r="46" spans="1:19" ht="15.75" customHeight="1">
      <c r="A46" s="49"/>
      <c r="B46" s="8" t="s">
        <v>25</v>
      </c>
      <c r="C46" s="29">
        <f>SUM(D46:E46)</f>
        <v>50000</v>
      </c>
      <c r="D46" s="29">
        <f>G46</f>
        <v>50000</v>
      </c>
      <c r="E46" s="29">
        <f>K46</f>
        <v>0</v>
      </c>
      <c r="F46" s="29">
        <f>K46+G46</f>
        <v>50000</v>
      </c>
      <c r="G46" s="29">
        <f>SUM(H46:J46)</f>
        <v>50000</v>
      </c>
      <c r="H46" s="29">
        <v>0</v>
      </c>
      <c r="I46" s="29">
        <v>0</v>
      </c>
      <c r="J46" s="29">
        <v>50000</v>
      </c>
      <c r="K46" s="29">
        <v>0</v>
      </c>
      <c r="L46" s="36"/>
      <c r="M46" s="36"/>
      <c r="N46" s="14"/>
      <c r="O46" s="14"/>
      <c r="P46" s="14"/>
      <c r="Q46" s="41"/>
      <c r="R46" s="14"/>
      <c r="S46" s="14"/>
    </row>
    <row r="47" spans="1:19" ht="15.75" customHeight="1">
      <c r="A47" s="49"/>
      <c r="B47" s="28" t="s">
        <v>1</v>
      </c>
      <c r="C47" s="25">
        <f>SUM(D47:E47)</f>
        <v>2600000</v>
      </c>
      <c r="D47" s="25">
        <f>J47</f>
        <v>390000</v>
      </c>
      <c r="E47" s="25">
        <f>K47</f>
        <v>2210000</v>
      </c>
      <c r="F47" s="25">
        <f>K47+J47</f>
        <v>2600000</v>
      </c>
      <c r="G47" s="25">
        <f>SUM(H47:J47)</f>
        <v>390000</v>
      </c>
      <c r="H47" s="25">
        <v>0</v>
      </c>
      <c r="I47" s="25">
        <v>0</v>
      </c>
      <c r="J47" s="25">
        <v>390000</v>
      </c>
      <c r="K47" s="25">
        <v>2210000</v>
      </c>
      <c r="L47" s="36"/>
      <c r="M47" s="36"/>
      <c r="N47" s="14"/>
      <c r="O47" s="14"/>
      <c r="P47" s="14"/>
      <c r="Q47" s="14"/>
      <c r="R47" s="14"/>
      <c r="S47" s="14"/>
    </row>
    <row r="48" spans="1:19" ht="15.75" customHeight="1">
      <c r="A48" s="50"/>
      <c r="B48" s="10" t="s">
        <v>2</v>
      </c>
      <c r="C48" s="30">
        <f>SUM(D48:E48)</f>
        <v>0</v>
      </c>
      <c r="D48" s="30">
        <f>G48</f>
        <v>0</v>
      </c>
      <c r="E48" s="30">
        <f>K48</f>
        <v>0</v>
      </c>
      <c r="F48" s="30">
        <f>K48+G48</f>
        <v>0</v>
      </c>
      <c r="G48" s="30">
        <f>SUM(H48:J48)</f>
        <v>0</v>
      </c>
      <c r="H48" s="30">
        <v>0</v>
      </c>
      <c r="I48" s="30">
        <v>0</v>
      </c>
      <c r="J48" s="30">
        <v>0</v>
      </c>
      <c r="K48" s="30">
        <v>0</v>
      </c>
      <c r="L48" s="36"/>
      <c r="M48" s="36"/>
      <c r="N48" s="14"/>
      <c r="O48" s="14"/>
      <c r="P48" s="14"/>
      <c r="Q48" s="14"/>
      <c r="R48" s="14"/>
      <c r="S48" s="14"/>
    </row>
    <row r="49" spans="1:19" ht="15">
      <c r="A49" s="49" t="s">
        <v>36</v>
      </c>
      <c r="B49" s="18" t="s">
        <v>13</v>
      </c>
      <c r="C49" s="84" t="s">
        <v>43</v>
      </c>
      <c r="D49" s="85"/>
      <c r="E49" s="85"/>
      <c r="F49" s="85"/>
      <c r="G49" s="85"/>
      <c r="H49" s="85"/>
      <c r="I49" s="85"/>
      <c r="J49" s="85"/>
      <c r="K49" s="86"/>
      <c r="L49" s="36"/>
      <c r="M49" s="36"/>
      <c r="N49" s="14"/>
      <c r="O49" s="14"/>
      <c r="P49" s="14"/>
      <c r="Q49" s="14"/>
      <c r="R49" s="14"/>
      <c r="S49" s="14"/>
    </row>
    <row r="50" spans="1:19" ht="33.75" customHeight="1">
      <c r="A50" s="49"/>
      <c r="B50" s="46" t="s">
        <v>14</v>
      </c>
      <c r="C50" s="54" t="s">
        <v>53</v>
      </c>
      <c r="D50" s="55"/>
      <c r="E50" s="55"/>
      <c r="F50" s="55"/>
      <c r="G50" s="55"/>
      <c r="H50" s="55"/>
      <c r="I50" s="55"/>
      <c r="J50" s="55"/>
      <c r="K50" s="56"/>
      <c r="L50" s="36"/>
      <c r="M50" s="36"/>
      <c r="N50" s="14"/>
      <c r="O50" s="14"/>
      <c r="P50" s="14"/>
      <c r="Q50" s="14"/>
      <c r="R50" s="14"/>
      <c r="S50" s="14"/>
    </row>
    <row r="51" spans="1:19" ht="15.75" customHeight="1">
      <c r="A51" s="49"/>
      <c r="B51" s="8" t="s">
        <v>15</v>
      </c>
      <c r="C51" s="25">
        <f>SUM(D51:E51)</f>
        <v>720000</v>
      </c>
      <c r="D51" s="25">
        <f>G51</f>
        <v>125000</v>
      </c>
      <c r="E51" s="25">
        <f>K51</f>
        <v>595000</v>
      </c>
      <c r="F51" s="25">
        <f>K51+G51</f>
        <v>720000</v>
      </c>
      <c r="G51" s="25">
        <f>SUM(H51:J51)</f>
        <v>125000</v>
      </c>
      <c r="H51" s="25">
        <f>SUM(H52:H54)</f>
        <v>0</v>
      </c>
      <c r="I51" s="25">
        <f>SUM(I52:I54)</f>
        <v>0</v>
      </c>
      <c r="J51" s="25">
        <f>SUM(J52:J54)</f>
        <v>125000</v>
      </c>
      <c r="K51" s="25">
        <f>SUM(K52:K54)</f>
        <v>595000</v>
      </c>
      <c r="L51" s="36"/>
      <c r="M51" s="36"/>
      <c r="N51" s="42"/>
      <c r="O51" s="14"/>
      <c r="P51" s="14"/>
      <c r="Q51" s="14"/>
      <c r="R51" s="14"/>
      <c r="S51" s="14"/>
    </row>
    <row r="52" spans="1:19" ht="15.75" customHeight="1">
      <c r="A52" s="49"/>
      <c r="B52" s="8" t="s">
        <v>25</v>
      </c>
      <c r="C52" s="29">
        <f>SUM(D52:E52)</f>
        <v>20000</v>
      </c>
      <c r="D52" s="29">
        <f>G52</f>
        <v>20000</v>
      </c>
      <c r="E52" s="29">
        <f>K52</f>
        <v>0</v>
      </c>
      <c r="F52" s="29">
        <f>K52+G52</f>
        <v>20000</v>
      </c>
      <c r="G52" s="29">
        <f>SUM(H52:J52)</f>
        <v>20000</v>
      </c>
      <c r="H52" s="29">
        <v>0</v>
      </c>
      <c r="I52" s="29">
        <v>0</v>
      </c>
      <c r="J52" s="29">
        <v>20000</v>
      </c>
      <c r="K52" s="29">
        <v>0</v>
      </c>
      <c r="L52" s="36"/>
      <c r="M52" s="36"/>
      <c r="N52" s="43"/>
      <c r="O52" s="14"/>
      <c r="P52" s="14"/>
      <c r="Q52" s="14"/>
      <c r="R52" s="14"/>
      <c r="S52" s="14"/>
    </row>
    <row r="53" spans="1:19" ht="15.75" customHeight="1">
      <c r="A53" s="49"/>
      <c r="B53" s="28" t="s">
        <v>1</v>
      </c>
      <c r="C53" s="25">
        <f>SUM(D53:E53)</f>
        <v>700000</v>
      </c>
      <c r="D53" s="25">
        <f>J53</f>
        <v>105000</v>
      </c>
      <c r="E53" s="25">
        <f>K53</f>
        <v>595000</v>
      </c>
      <c r="F53" s="25">
        <f>K53+J53</f>
        <v>700000</v>
      </c>
      <c r="G53" s="25">
        <f>SUM(H53:J53)</f>
        <v>105000</v>
      </c>
      <c r="H53" s="25">
        <v>0</v>
      </c>
      <c r="I53" s="25">
        <v>0</v>
      </c>
      <c r="J53" s="25">
        <v>105000</v>
      </c>
      <c r="K53" s="25">
        <v>595000</v>
      </c>
      <c r="L53" s="36"/>
      <c r="M53" s="36"/>
      <c r="N53" s="14"/>
      <c r="O53" s="14"/>
      <c r="P53" s="14"/>
      <c r="Q53" s="14"/>
      <c r="R53" s="14"/>
      <c r="S53" s="14"/>
    </row>
    <row r="54" spans="1:19" ht="15.75" customHeight="1">
      <c r="A54" s="50"/>
      <c r="B54" s="16" t="s">
        <v>2</v>
      </c>
      <c r="C54" s="32">
        <f>SUM(D54:E54)</f>
        <v>0</v>
      </c>
      <c r="D54" s="32">
        <f>G54</f>
        <v>0</v>
      </c>
      <c r="E54" s="32">
        <f>K54</f>
        <v>0</v>
      </c>
      <c r="F54" s="32">
        <f>K54+G54</f>
        <v>0</v>
      </c>
      <c r="G54" s="32">
        <f>SUM(H54:J54)</f>
        <v>0</v>
      </c>
      <c r="H54" s="32">
        <v>0</v>
      </c>
      <c r="I54" s="32">
        <v>0</v>
      </c>
      <c r="J54" s="32">
        <v>0</v>
      </c>
      <c r="K54" s="32">
        <v>0</v>
      </c>
      <c r="L54" s="36"/>
      <c r="M54" s="36"/>
      <c r="N54" s="40"/>
      <c r="O54" s="14"/>
      <c r="P54" s="14"/>
      <c r="Q54" s="14"/>
      <c r="R54" s="14"/>
      <c r="S54" s="14"/>
    </row>
    <row r="55" spans="1:19" ht="15.75" customHeight="1">
      <c r="A55" s="49" t="s">
        <v>37</v>
      </c>
      <c r="B55" s="11" t="s">
        <v>13</v>
      </c>
      <c r="C55" s="58" t="s">
        <v>29</v>
      </c>
      <c r="D55" s="59"/>
      <c r="E55" s="59"/>
      <c r="F55" s="59"/>
      <c r="G55" s="59"/>
      <c r="H55" s="59"/>
      <c r="I55" s="59"/>
      <c r="J55" s="59"/>
      <c r="K55" s="60"/>
      <c r="L55" s="36"/>
      <c r="M55" s="36"/>
      <c r="N55" s="14"/>
      <c r="O55" s="14"/>
      <c r="P55" s="14"/>
      <c r="Q55" s="14"/>
      <c r="R55" s="14"/>
      <c r="S55" s="14"/>
    </row>
    <row r="56" spans="1:19" ht="15.75" customHeight="1">
      <c r="A56" s="49"/>
      <c r="B56" s="8" t="s">
        <v>14</v>
      </c>
      <c r="C56" s="54" t="s">
        <v>32</v>
      </c>
      <c r="D56" s="55"/>
      <c r="E56" s="55"/>
      <c r="F56" s="55"/>
      <c r="G56" s="55"/>
      <c r="H56" s="55"/>
      <c r="I56" s="55"/>
      <c r="J56" s="55"/>
      <c r="K56" s="56"/>
      <c r="L56" s="36"/>
      <c r="M56" s="36"/>
      <c r="N56" s="14"/>
      <c r="O56" s="14"/>
      <c r="P56" s="14"/>
      <c r="Q56" s="14"/>
      <c r="R56" s="14"/>
      <c r="S56" s="14"/>
    </row>
    <row r="57" spans="1:19" ht="15.75" customHeight="1">
      <c r="A57" s="49"/>
      <c r="B57" s="8" t="s">
        <v>15</v>
      </c>
      <c r="C57" s="25">
        <f>SUM(D57:E57)</f>
        <v>6580000</v>
      </c>
      <c r="D57" s="25">
        <f>G57</f>
        <v>1012500</v>
      </c>
      <c r="E57" s="25">
        <f>K57</f>
        <v>5567500</v>
      </c>
      <c r="F57" s="25">
        <f>K57+G57</f>
        <v>6580000</v>
      </c>
      <c r="G57" s="25">
        <f>SUM(H57:J57)</f>
        <v>1012500</v>
      </c>
      <c r="H57" s="25">
        <f>SUM(H58:H60)</f>
        <v>0</v>
      </c>
      <c r="I57" s="25">
        <f>SUM(I58:I60)</f>
        <v>0</v>
      </c>
      <c r="J57" s="25">
        <f>SUM(J58:J60)</f>
        <v>1012500</v>
      </c>
      <c r="K57" s="25">
        <f>SUM(K58:K60)</f>
        <v>5567500</v>
      </c>
      <c r="L57" s="36"/>
      <c r="M57" s="36"/>
      <c r="N57" s="14"/>
      <c r="O57" s="14"/>
      <c r="P57" s="14"/>
      <c r="Q57" s="14"/>
      <c r="R57" s="14"/>
      <c r="S57" s="14"/>
    </row>
    <row r="58" spans="1:19" ht="15.75" customHeight="1">
      <c r="A58" s="49"/>
      <c r="B58" s="8" t="s">
        <v>25</v>
      </c>
      <c r="C58" s="29">
        <f>SUM(D58:E58)</f>
        <v>30000</v>
      </c>
      <c r="D58" s="29">
        <f>G58</f>
        <v>30000</v>
      </c>
      <c r="E58" s="29">
        <f>K58</f>
        <v>0</v>
      </c>
      <c r="F58" s="29">
        <f>K58+G58</f>
        <v>30000</v>
      </c>
      <c r="G58" s="29">
        <f>SUM(H58:J58)</f>
        <v>30000</v>
      </c>
      <c r="H58" s="29">
        <v>0</v>
      </c>
      <c r="I58" s="29">
        <v>0</v>
      </c>
      <c r="J58" s="29">
        <v>30000</v>
      </c>
      <c r="K58" s="29">
        <v>0</v>
      </c>
      <c r="L58" s="36"/>
      <c r="M58" s="36"/>
      <c r="N58" s="14"/>
      <c r="O58" s="14"/>
      <c r="P58" s="14"/>
      <c r="Q58" s="14"/>
      <c r="R58" s="14"/>
      <c r="S58" s="14"/>
    </row>
    <row r="59" spans="1:19" ht="15.75" customHeight="1">
      <c r="A59" s="49"/>
      <c r="B59" s="28" t="s">
        <v>1</v>
      </c>
      <c r="C59" s="25">
        <f>SUM(D59:E59)</f>
        <v>6550000</v>
      </c>
      <c r="D59" s="25">
        <f>J59</f>
        <v>982500</v>
      </c>
      <c r="E59" s="25">
        <f>K59</f>
        <v>5567500</v>
      </c>
      <c r="F59" s="25">
        <f>K59+J59</f>
        <v>6550000</v>
      </c>
      <c r="G59" s="25">
        <f>SUM(H59:J59)</f>
        <v>982500</v>
      </c>
      <c r="H59" s="25">
        <v>0</v>
      </c>
      <c r="I59" s="25">
        <v>0</v>
      </c>
      <c r="J59" s="25">
        <v>982500</v>
      </c>
      <c r="K59" s="25">
        <v>5567500</v>
      </c>
      <c r="L59" s="36"/>
      <c r="M59" s="36"/>
      <c r="N59" s="14"/>
      <c r="O59" s="14"/>
      <c r="P59" s="14"/>
      <c r="Q59" s="14"/>
      <c r="R59" s="14"/>
      <c r="S59" s="14"/>
    </row>
    <row r="60" spans="1:19" ht="15.75" customHeight="1">
      <c r="A60" s="50"/>
      <c r="B60" s="16" t="s">
        <v>2</v>
      </c>
      <c r="C60" s="30">
        <f>SUM(D60:E60)</f>
        <v>0</v>
      </c>
      <c r="D60" s="30">
        <f>G60</f>
        <v>0</v>
      </c>
      <c r="E60" s="30">
        <f>K60</f>
        <v>0</v>
      </c>
      <c r="F60" s="30">
        <f>K60+G60</f>
        <v>0</v>
      </c>
      <c r="G60" s="30">
        <f>SUM(H60:J60)</f>
        <v>0</v>
      </c>
      <c r="H60" s="30">
        <v>0</v>
      </c>
      <c r="I60" s="30">
        <v>0</v>
      </c>
      <c r="J60" s="30">
        <v>0</v>
      </c>
      <c r="K60" s="30">
        <v>0</v>
      </c>
      <c r="L60" s="36"/>
      <c r="M60" s="36"/>
      <c r="N60" s="14"/>
      <c r="O60" s="14"/>
      <c r="P60" s="14"/>
      <c r="Q60" s="14"/>
      <c r="R60" s="14"/>
      <c r="S60" s="14"/>
    </row>
    <row r="61" spans="1:19" ht="15.75" customHeight="1">
      <c r="A61" s="49" t="s">
        <v>45</v>
      </c>
      <c r="B61" s="21" t="s">
        <v>13</v>
      </c>
      <c r="C61" s="64" t="s">
        <v>43</v>
      </c>
      <c r="D61" s="65"/>
      <c r="E61" s="65"/>
      <c r="F61" s="65"/>
      <c r="G61" s="65"/>
      <c r="H61" s="65"/>
      <c r="I61" s="65"/>
      <c r="J61" s="65"/>
      <c r="K61" s="66"/>
      <c r="L61" s="36"/>
      <c r="M61" s="36"/>
      <c r="N61" s="14"/>
      <c r="O61" s="14"/>
      <c r="P61" s="14"/>
      <c r="Q61" s="14"/>
      <c r="R61" s="14"/>
      <c r="S61" s="14"/>
    </row>
    <row r="62" spans="1:19" ht="15.75" customHeight="1">
      <c r="A62" s="49"/>
      <c r="B62" s="9" t="s">
        <v>14</v>
      </c>
      <c r="C62" s="67" t="s">
        <v>44</v>
      </c>
      <c r="D62" s="68"/>
      <c r="E62" s="68"/>
      <c r="F62" s="68"/>
      <c r="G62" s="68"/>
      <c r="H62" s="68"/>
      <c r="I62" s="68"/>
      <c r="J62" s="68"/>
      <c r="K62" s="69"/>
      <c r="L62" s="36"/>
      <c r="M62" s="36"/>
      <c r="N62" s="14"/>
      <c r="O62" s="14"/>
      <c r="P62" s="14"/>
      <c r="Q62" s="14"/>
      <c r="R62" s="14"/>
      <c r="S62" s="14"/>
    </row>
    <row r="63" spans="1:19" ht="15.75" customHeight="1">
      <c r="A63" s="49"/>
      <c r="B63" s="9" t="s">
        <v>15</v>
      </c>
      <c r="C63" s="25">
        <f>SUM(D63:E63)</f>
        <v>7773333</v>
      </c>
      <c r="D63" s="25">
        <f>G63</f>
        <v>1166000</v>
      </c>
      <c r="E63" s="25">
        <f>K63</f>
        <v>6607333</v>
      </c>
      <c r="F63" s="25">
        <f>K63+G63</f>
        <v>7773333</v>
      </c>
      <c r="G63" s="25">
        <f>SUM(H63:J63)</f>
        <v>1166000</v>
      </c>
      <c r="H63" s="25">
        <f>SUM(H64:H66)</f>
        <v>0</v>
      </c>
      <c r="I63" s="25">
        <f>SUM(I64:I66)</f>
        <v>0</v>
      </c>
      <c r="J63" s="25">
        <f>SUM(J64:J66)</f>
        <v>1166000</v>
      </c>
      <c r="K63" s="25">
        <f>SUM(K64:K66)</f>
        <v>6607333</v>
      </c>
      <c r="L63" s="36"/>
      <c r="M63" s="36"/>
      <c r="N63" s="14"/>
      <c r="O63" s="14"/>
      <c r="P63" s="14"/>
      <c r="Q63" s="14"/>
      <c r="R63" s="14"/>
      <c r="S63" s="14"/>
    </row>
    <row r="64" spans="1:19" ht="15.75" customHeight="1">
      <c r="A64" s="49"/>
      <c r="B64" s="9" t="s">
        <v>25</v>
      </c>
      <c r="C64" s="29">
        <f>SUM(D64:E64)</f>
        <v>1166000</v>
      </c>
      <c r="D64" s="29">
        <f>G64</f>
        <v>1166000</v>
      </c>
      <c r="E64" s="29">
        <f>K64</f>
        <v>0</v>
      </c>
      <c r="F64" s="29">
        <f>K64+G64</f>
        <v>1166000</v>
      </c>
      <c r="G64" s="29">
        <f>SUM(H64:J64)</f>
        <v>1166000</v>
      </c>
      <c r="H64" s="29">
        <v>0</v>
      </c>
      <c r="I64" s="29">
        <v>0</v>
      </c>
      <c r="J64" s="29">
        <v>1166000</v>
      </c>
      <c r="K64" s="29">
        <v>0</v>
      </c>
      <c r="L64" s="36"/>
      <c r="M64" s="36"/>
      <c r="N64" s="14"/>
      <c r="O64" s="14"/>
      <c r="P64" s="14"/>
      <c r="Q64" s="14"/>
      <c r="R64" s="14"/>
      <c r="S64" s="14"/>
    </row>
    <row r="65" spans="1:19" ht="15.75" customHeight="1">
      <c r="A65" s="49"/>
      <c r="B65" s="34" t="s">
        <v>1</v>
      </c>
      <c r="C65" s="29">
        <f>SUM(D65:E65)</f>
        <v>6607333</v>
      </c>
      <c r="D65" s="29">
        <f>J65</f>
        <v>0</v>
      </c>
      <c r="E65" s="29">
        <f>K65</f>
        <v>6607333</v>
      </c>
      <c r="F65" s="29">
        <f>K65+J65</f>
        <v>6607333</v>
      </c>
      <c r="G65" s="29">
        <f>SUM(H65:J65)</f>
        <v>0</v>
      </c>
      <c r="H65" s="29">
        <v>0</v>
      </c>
      <c r="I65" s="29">
        <v>0</v>
      </c>
      <c r="J65" s="29">
        <v>0</v>
      </c>
      <c r="K65" s="29">
        <v>6607333</v>
      </c>
      <c r="L65" s="36"/>
      <c r="M65" s="36"/>
      <c r="N65" s="14"/>
      <c r="O65" s="14"/>
      <c r="P65" s="14"/>
      <c r="Q65" s="14"/>
      <c r="R65" s="14"/>
      <c r="S65" s="14"/>
    </row>
    <row r="66" spans="1:19" ht="15.75" customHeight="1">
      <c r="A66" s="50"/>
      <c r="B66" s="17" t="s">
        <v>2</v>
      </c>
      <c r="C66" s="26">
        <f>SUM(D66:E66)</f>
        <v>0</v>
      </c>
      <c r="D66" s="26">
        <f>G66</f>
        <v>0</v>
      </c>
      <c r="E66" s="26">
        <f>K66</f>
        <v>0</v>
      </c>
      <c r="F66" s="26">
        <f>K66+G66</f>
        <v>0</v>
      </c>
      <c r="G66" s="26">
        <f>SUM(H66:J66)</f>
        <v>0</v>
      </c>
      <c r="H66" s="26">
        <v>0</v>
      </c>
      <c r="I66" s="26">
        <v>0</v>
      </c>
      <c r="J66" s="26">
        <v>0</v>
      </c>
      <c r="K66" s="26">
        <v>0</v>
      </c>
      <c r="L66" s="36"/>
      <c r="M66" s="36"/>
      <c r="N66" s="14"/>
      <c r="O66" s="14"/>
      <c r="P66" s="14"/>
      <c r="Q66" s="14"/>
      <c r="R66" s="14"/>
      <c r="S66" s="14"/>
    </row>
    <row r="67" spans="1:19" ht="15.75" customHeight="1">
      <c r="A67" s="49" t="s">
        <v>51</v>
      </c>
      <c r="B67" s="11" t="s">
        <v>13</v>
      </c>
      <c r="C67" s="51" t="s">
        <v>29</v>
      </c>
      <c r="D67" s="52"/>
      <c r="E67" s="52"/>
      <c r="F67" s="52"/>
      <c r="G67" s="52"/>
      <c r="H67" s="52"/>
      <c r="I67" s="52"/>
      <c r="J67" s="52"/>
      <c r="K67" s="53"/>
      <c r="L67" s="36"/>
      <c r="M67" s="36"/>
      <c r="N67" s="14"/>
      <c r="O67" s="14"/>
      <c r="P67" s="14"/>
      <c r="Q67" s="14"/>
      <c r="R67" s="14"/>
      <c r="S67" s="14"/>
    </row>
    <row r="68" spans="1:19" ht="15.75" customHeight="1">
      <c r="A68" s="49"/>
      <c r="B68" s="8" t="s">
        <v>14</v>
      </c>
      <c r="C68" s="67" t="s">
        <v>34</v>
      </c>
      <c r="D68" s="68"/>
      <c r="E68" s="68"/>
      <c r="F68" s="68"/>
      <c r="G68" s="68"/>
      <c r="H68" s="68"/>
      <c r="I68" s="68"/>
      <c r="J68" s="68"/>
      <c r="K68" s="69"/>
      <c r="L68" s="36"/>
      <c r="M68" s="36"/>
      <c r="N68" s="14"/>
      <c r="O68" s="14"/>
      <c r="P68" s="14"/>
      <c r="Q68" s="14"/>
      <c r="R68" s="14"/>
      <c r="S68" s="14"/>
    </row>
    <row r="69" spans="1:19" ht="15.75" customHeight="1">
      <c r="A69" s="49"/>
      <c r="B69" s="8" t="s">
        <v>15</v>
      </c>
      <c r="C69" s="25">
        <f>SUM(D69:E69)</f>
        <v>1176000</v>
      </c>
      <c r="D69" s="25">
        <f>G69</f>
        <v>176400</v>
      </c>
      <c r="E69" s="25">
        <f>K69</f>
        <v>999600</v>
      </c>
      <c r="F69" s="25">
        <f>K69+G69</f>
        <v>1176000</v>
      </c>
      <c r="G69" s="25">
        <f>SUM(H69:J69)</f>
        <v>176400</v>
      </c>
      <c r="H69" s="25">
        <f>SUM(H70:H72)</f>
        <v>0</v>
      </c>
      <c r="I69" s="25">
        <f>SUM(I70:I72)</f>
        <v>0</v>
      </c>
      <c r="J69" s="25">
        <f>SUM(J70:J72)</f>
        <v>176400</v>
      </c>
      <c r="K69" s="25">
        <f>SUM(K70:K72)</f>
        <v>999600</v>
      </c>
      <c r="L69" s="36"/>
      <c r="M69" s="36"/>
      <c r="N69" s="14"/>
      <c r="O69" s="14"/>
      <c r="P69" s="14"/>
      <c r="Q69" s="14"/>
      <c r="R69" s="14"/>
      <c r="S69" s="14"/>
    </row>
    <row r="70" spans="1:19" ht="15.75" customHeight="1">
      <c r="A70" s="49"/>
      <c r="B70" s="8" t="s">
        <v>25</v>
      </c>
      <c r="C70" s="29">
        <f>SUM(D70:E70)</f>
        <v>0</v>
      </c>
      <c r="D70" s="29">
        <f>G70</f>
        <v>0</v>
      </c>
      <c r="E70" s="29">
        <f>K70</f>
        <v>0</v>
      </c>
      <c r="F70" s="33">
        <f>K70+G70</f>
        <v>0</v>
      </c>
      <c r="G70" s="29">
        <f>SUM(H70:J70)</f>
        <v>0</v>
      </c>
      <c r="H70" s="29">
        <v>0</v>
      </c>
      <c r="I70" s="29">
        <v>0</v>
      </c>
      <c r="J70" s="29">
        <v>0</v>
      </c>
      <c r="K70" s="29">
        <v>0</v>
      </c>
      <c r="L70" s="36"/>
      <c r="M70" s="36"/>
      <c r="N70" s="14"/>
      <c r="O70" s="14"/>
      <c r="P70" s="14"/>
      <c r="Q70" s="14"/>
      <c r="R70" s="14"/>
      <c r="S70" s="14"/>
    </row>
    <row r="71" spans="1:19" ht="16.5" customHeight="1">
      <c r="A71" s="49"/>
      <c r="B71" s="28" t="s">
        <v>1</v>
      </c>
      <c r="C71" s="25">
        <f>SUM(D71:E71)</f>
        <v>1176000</v>
      </c>
      <c r="D71" s="25">
        <f>J71</f>
        <v>176400</v>
      </c>
      <c r="E71" s="25">
        <f>K71</f>
        <v>999600</v>
      </c>
      <c r="F71" s="25">
        <f>K71+J71</f>
        <v>1176000</v>
      </c>
      <c r="G71" s="25">
        <f>SUM(H71:J71)</f>
        <v>176400</v>
      </c>
      <c r="H71" s="25">
        <v>0</v>
      </c>
      <c r="I71" s="25">
        <v>0</v>
      </c>
      <c r="J71" s="25">
        <v>176400</v>
      </c>
      <c r="K71" s="25">
        <v>999600</v>
      </c>
      <c r="L71" s="36"/>
      <c r="M71" s="36"/>
      <c r="N71" s="14"/>
      <c r="O71" s="14"/>
      <c r="P71" s="14"/>
      <c r="Q71" s="14"/>
      <c r="R71" s="14"/>
      <c r="S71" s="14"/>
    </row>
    <row r="72" spans="1:19" ht="15">
      <c r="A72" s="50"/>
      <c r="B72" s="10" t="s">
        <v>2</v>
      </c>
      <c r="C72" s="32">
        <f>SUM(D72:E72)</f>
        <v>0</v>
      </c>
      <c r="D72" s="31">
        <f>G72</f>
        <v>0</v>
      </c>
      <c r="E72" s="30">
        <f>K72</f>
        <v>0</v>
      </c>
      <c r="F72" s="32">
        <f>K72+G72</f>
        <v>0</v>
      </c>
      <c r="G72" s="31">
        <f>SUM(H72:J72)</f>
        <v>0</v>
      </c>
      <c r="H72" s="32">
        <v>0</v>
      </c>
      <c r="I72" s="32">
        <v>0</v>
      </c>
      <c r="J72" s="32">
        <v>0</v>
      </c>
      <c r="K72" s="31">
        <v>0</v>
      </c>
      <c r="L72" s="36"/>
      <c r="M72" s="36"/>
      <c r="N72" s="14"/>
      <c r="O72" s="14"/>
      <c r="P72" s="14"/>
      <c r="Q72" s="14"/>
      <c r="R72" s="14"/>
      <c r="S72" s="14"/>
    </row>
    <row r="73" spans="1:19" ht="30">
      <c r="A73" s="57">
        <v>2</v>
      </c>
      <c r="B73" s="23" t="s">
        <v>18</v>
      </c>
      <c r="C73" s="24">
        <f>C77</f>
        <v>259957</v>
      </c>
      <c r="D73" s="24">
        <f>D77</f>
        <v>47202</v>
      </c>
      <c r="E73" s="24">
        <f aca="true" t="shared" si="2" ref="D73:K74">E77</f>
        <v>212755</v>
      </c>
      <c r="F73" s="24">
        <f t="shared" si="2"/>
        <v>259957</v>
      </c>
      <c r="G73" s="24">
        <f t="shared" si="2"/>
        <v>47202</v>
      </c>
      <c r="H73" s="24">
        <f t="shared" si="2"/>
        <v>0</v>
      </c>
      <c r="I73" s="24">
        <f t="shared" si="2"/>
        <v>0</v>
      </c>
      <c r="J73" s="24">
        <f t="shared" si="2"/>
        <v>47202</v>
      </c>
      <c r="K73" s="24">
        <f t="shared" si="2"/>
        <v>212755</v>
      </c>
      <c r="L73" s="36"/>
      <c r="M73" s="36"/>
      <c r="N73" s="14"/>
      <c r="O73" s="14"/>
      <c r="P73" s="14"/>
      <c r="Q73" s="14"/>
      <c r="R73" s="14"/>
      <c r="S73" s="14"/>
    </row>
    <row r="74" spans="1:19" ht="15.75">
      <c r="A74" s="57"/>
      <c r="B74" s="23" t="s">
        <v>25</v>
      </c>
      <c r="C74" s="24">
        <f>C78</f>
        <v>188806</v>
      </c>
      <c r="D74" s="24">
        <f t="shared" si="2"/>
        <v>47202</v>
      </c>
      <c r="E74" s="24">
        <f>E78</f>
        <v>141604</v>
      </c>
      <c r="F74" s="24">
        <f t="shared" si="2"/>
        <v>188806</v>
      </c>
      <c r="G74" s="24">
        <f t="shared" si="2"/>
        <v>47202</v>
      </c>
      <c r="H74" s="24">
        <f t="shared" si="2"/>
        <v>0</v>
      </c>
      <c r="I74" s="24">
        <f t="shared" si="2"/>
        <v>0</v>
      </c>
      <c r="J74" s="24">
        <f t="shared" si="2"/>
        <v>47202</v>
      </c>
      <c r="K74" s="24">
        <f t="shared" si="2"/>
        <v>141604</v>
      </c>
      <c r="L74" s="36"/>
      <c r="M74" s="36"/>
      <c r="N74" s="14"/>
      <c r="O74" s="14"/>
      <c r="P74" s="14"/>
      <c r="Q74" s="14"/>
      <c r="R74" s="14"/>
      <c r="S74" s="14"/>
    </row>
    <row r="75" spans="1:19" ht="15">
      <c r="A75" s="61" t="s">
        <v>19</v>
      </c>
      <c r="B75" s="15" t="s">
        <v>13</v>
      </c>
      <c r="C75" s="58" t="s">
        <v>26</v>
      </c>
      <c r="D75" s="59"/>
      <c r="E75" s="59"/>
      <c r="F75" s="59"/>
      <c r="G75" s="59"/>
      <c r="H75" s="59"/>
      <c r="I75" s="59"/>
      <c r="J75" s="59"/>
      <c r="K75" s="60"/>
      <c r="L75" s="36"/>
      <c r="M75" s="36"/>
      <c r="N75" s="14"/>
      <c r="O75" s="14"/>
      <c r="P75" s="14"/>
      <c r="Q75" s="14"/>
      <c r="R75" s="14"/>
      <c r="S75" s="14"/>
    </row>
    <row r="76" spans="1:19" ht="15">
      <c r="A76" s="62"/>
      <c r="B76" s="8" t="s">
        <v>14</v>
      </c>
      <c r="C76" s="54" t="s">
        <v>28</v>
      </c>
      <c r="D76" s="55"/>
      <c r="E76" s="55"/>
      <c r="F76" s="55"/>
      <c r="G76" s="55"/>
      <c r="H76" s="55"/>
      <c r="I76" s="55"/>
      <c r="J76" s="55"/>
      <c r="K76" s="56"/>
      <c r="L76" s="36"/>
      <c r="M76" s="36"/>
      <c r="N76" s="14"/>
      <c r="O76" s="14"/>
      <c r="P76" s="14"/>
      <c r="Q76" s="14"/>
      <c r="R76" s="14"/>
      <c r="S76" s="14"/>
    </row>
    <row r="77" spans="1:19" ht="15">
      <c r="A77" s="62"/>
      <c r="B77" s="8" t="s">
        <v>15</v>
      </c>
      <c r="C77" s="25">
        <f>SUM(D77:E77)</f>
        <v>259957</v>
      </c>
      <c r="D77" s="25">
        <f>G77</f>
        <v>47202</v>
      </c>
      <c r="E77" s="25">
        <f>K77</f>
        <v>212755</v>
      </c>
      <c r="F77" s="25">
        <f>K77+G77</f>
        <v>259957</v>
      </c>
      <c r="G77" s="25">
        <f>SUM(H77:J77)</f>
        <v>47202</v>
      </c>
      <c r="H77" s="25">
        <f>SUM(H78:H80)</f>
        <v>0</v>
      </c>
      <c r="I77" s="25">
        <f>SUM(I78:I80)</f>
        <v>0</v>
      </c>
      <c r="J77" s="25">
        <f>SUM(J78:J80)</f>
        <v>47202</v>
      </c>
      <c r="K77" s="25">
        <f>SUM(K78:K80)</f>
        <v>212755</v>
      </c>
      <c r="L77" s="36"/>
      <c r="M77" s="36"/>
      <c r="N77" s="14"/>
      <c r="O77" s="14"/>
      <c r="P77" s="14"/>
      <c r="Q77" s="14"/>
      <c r="R77" s="14"/>
      <c r="S77" s="14"/>
    </row>
    <row r="78" spans="1:19" ht="15">
      <c r="A78" s="62"/>
      <c r="B78" s="8" t="s">
        <v>25</v>
      </c>
      <c r="C78" s="25">
        <f>SUM(D78:E78)</f>
        <v>188806</v>
      </c>
      <c r="D78" s="25">
        <f>G78</f>
        <v>47202</v>
      </c>
      <c r="E78" s="25">
        <f>K78</f>
        <v>141604</v>
      </c>
      <c r="F78" s="25">
        <f>K78+G78</f>
        <v>188806</v>
      </c>
      <c r="G78" s="25">
        <f>SUM(H78:J78)</f>
        <v>47202</v>
      </c>
      <c r="H78" s="25">
        <v>0</v>
      </c>
      <c r="I78" s="25">
        <v>0</v>
      </c>
      <c r="J78" s="25">
        <v>47202</v>
      </c>
      <c r="K78" s="25">
        <v>141604</v>
      </c>
      <c r="L78" s="36"/>
      <c r="M78" s="36"/>
      <c r="N78" s="14"/>
      <c r="O78" s="14"/>
      <c r="P78" s="14"/>
      <c r="Q78" s="14"/>
      <c r="R78" s="14"/>
      <c r="S78" s="14"/>
    </row>
    <row r="79" spans="1:19" ht="15">
      <c r="A79" s="62"/>
      <c r="B79" s="8" t="s">
        <v>1</v>
      </c>
      <c r="C79" s="26">
        <f>SUM(D79:E79)</f>
        <v>71151</v>
      </c>
      <c r="D79" s="26">
        <f>G79</f>
        <v>0</v>
      </c>
      <c r="E79" s="26">
        <f>K79</f>
        <v>71151</v>
      </c>
      <c r="F79" s="26">
        <f>K79+G79</f>
        <v>71151</v>
      </c>
      <c r="G79" s="26">
        <f>SUM(H79:J79)</f>
        <v>0</v>
      </c>
      <c r="H79" s="26">
        <v>0</v>
      </c>
      <c r="I79" s="26">
        <v>0</v>
      </c>
      <c r="J79" s="26">
        <v>0</v>
      </c>
      <c r="K79" s="26">
        <v>71151</v>
      </c>
      <c r="L79" s="36"/>
      <c r="M79" s="36"/>
      <c r="N79" s="14"/>
      <c r="O79" s="14"/>
      <c r="P79" s="14"/>
      <c r="Q79" s="14"/>
      <c r="R79" s="14"/>
      <c r="S79" s="14"/>
    </row>
    <row r="80" spans="1:19" ht="15">
      <c r="A80" s="62"/>
      <c r="B80" s="8" t="s">
        <v>2</v>
      </c>
      <c r="C80" s="25">
        <f>SUM(D80:E80)</f>
        <v>0</v>
      </c>
      <c r="D80" s="25">
        <f>G80</f>
        <v>0</v>
      </c>
      <c r="E80" s="25">
        <f>K80</f>
        <v>0</v>
      </c>
      <c r="F80" s="25">
        <f>K80+G80</f>
        <v>0</v>
      </c>
      <c r="G80" s="25">
        <f>SUM(H80:J80)</f>
        <v>0</v>
      </c>
      <c r="H80" s="25">
        <v>0</v>
      </c>
      <c r="I80" s="25">
        <v>0</v>
      </c>
      <c r="J80" s="25">
        <v>0</v>
      </c>
      <c r="K80" s="25">
        <v>0</v>
      </c>
      <c r="L80" s="36"/>
      <c r="M80" s="36"/>
      <c r="N80" s="14"/>
      <c r="O80" s="14"/>
      <c r="P80" s="14"/>
      <c r="Q80" s="14"/>
      <c r="R80" s="14"/>
      <c r="S80" s="14"/>
    </row>
    <row r="81" spans="1:19" ht="15.75">
      <c r="A81" s="47" t="s">
        <v>20</v>
      </c>
      <c r="B81" s="48"/>
      <c r="C81" s="24">
        <f aca="true" t="shared" si="3" ref="C81:K81">SUM(C13+C73)</f>
        <v>44288397</v>
      </c>
      <c r="D81" s="24">
        <f t="shared" si="3"/>
        <v>10882203</v>
      </c>
      <c r="E81" s="24">
        <f t="shared" si="3"/>
        <v>33406194</v>
      </c>
      <c r="F81" s="24">
        <f t="shared" si="3"/>
        <v>44288397</v>
      </c>
      <c r="G81" s="24">
        <f t="shared" si="3"/>
        <v>10882203</v>
      </c>
      <c r="H81" s="24">
        <f t="shared" si="3"/>
        <v>0</v>
      </c>
      <c r="I81" s="24">
        <f t="shared" si="3"/>
        <v>3612000</v>
      </c>
      <c r="J81" s="24">
        <f t="shared" si="3"/>
        <v>7270203</v>
      </c>
      <c r="K81" s="24">
        <f t="shared" si="3"/>
        <v>33406194</v>
      </c>
      <c r="L81" s="36"/>
      <c r="M81" s="36"/>
      <c r="N81" s="14"/>
      <c r="O81" s="14"/>
      <c r="P81" s="14"/>
      <c r="Q81" s="14"/>
      <c r="R81" s="14"/>
      <c r="S81" s="14"/>
    </row>
    <row r="82" spans="1:19" ht="15.75">
      <c r="A82" s="47" t="s">
        <v>40</v>
      </c>
      <c r="B82" s="48"/>
      <c r="C82" s="24">
        <f aca="true" t="shared" si="4" ref="C82:J82">SUM(C14+C74)</f>
        <v>8583913</v>
      </c>
      <c r="D82" s="24">
        <f t="shared" si="4"/>
        <v>6528303</v>
      </c>
      <c r="E82" s="24">
        <f t="shared" si="4"/>
        <v>2055610</v>
      </c>
      <c r="F82" s="24">
        <f t="shared" si="4"/>
        <v>8583913</v>
      </c>
      <c r="G82" s="24">
        <f t="shared" si="4"/>
        <v>6528303</v>
      </c>
      <c r="H82" s="24">
        <f t="shared" si="4"/>
        <v>0</v>
      </c>
      <c r="I82" s="24">
        <f t="shared" si="4"/>
        <v>3612000</v>
      </c>
      <c r="J82" s="24">
        <f t="shared" si="4"/>
        <v>2916303</v>
      </c>
      <c r="K82" s="24">
        <f>K23+K28+K34+K40+K46+K52+K58+K63+K70+K78</f>
        <v>8431523</v>
      </c>
      <c r="L82" s="36"/>
      <c r="M82" s="36"/>
      <c r="N82" s="14"/>
      <c r="O82" s="14"/>
      <c r="P82" s="14"/>
      <c r="Q82" s="14"/>
      <c r="R82" s="14"/>
      <c r="S82" s="14"/>
    </row>
    <row r="83" spans="1:19" ht="12.75" customHeight="1">
      <c r="A83" s="4" t="s">
        <v>21</v>
      </c>
      <c r="B83" s="4"/>
      <c r="C83" s="4"/>
      <c r="D83" s="4"/>
      <c r="E83" s="19"/>
      <c r="F83" s="4"/>
      <c r="G83" s="4"/>
      <c r="H83" s="4"/>
      <c r="I83" s="4"/>
      <c r="J83" s="4"/>
      <c r="K83" s="13"/>
      <c r="L83" s="36"/>
      <c r="M83" s="36"/>
      <c r="N83" s="14"/>
      <c r="O83" s="14"/>
      <c r="P83" s="14"/>
      <c r="Q83" s="14"/>
      <c r="R83" s="14"/>
      <c r="S83" s="14"/>
    </row>
    <row r="84" spans="1:19" ht="12.75" customHeight="1">
      <c r="A84" s="3" t="s">
        <v>23</v>
      </c>
      <c r="B84" s="3"/>
      <c r="C84" s="3"/>
      <c r="D84" s="3"/>
      <c r="E84" s="3"/>
      <c r="F84" s="3"/>
      <c r="G84" s="3"/>
      <c r="H84" s="3"/>
      <c r="I84" s="3"/>
      <c r="J84" s="3"/>
      <c r="L84" s="36"/>
      <c r="M84" s="36"/>
      <c r="N84" s="14"/>
      <c r="O84" s="14"/>
      <c r="P84" s="14"/>
      <c r="Q84" s="14"/>
      <c r="R84" s="14"/>
      <c r="S84" s="14"/>
    </row>
    <row r="85" spans="1:19" ht="13.5" customHeight="1">
      <c r="A85" s="3"/>
      <c r="B85" s="3"/>
      <c r="C85" s="3"/>
      <c r="D85" s="3"/>
      <c r="E85" s="3"/>
      <c r="F85" s="3"/>
      <c r="G85" s="3"/>
      <c r="H85" s="92" t="s">
        <v>58</v>
      </c>
      <c r="I85" s="92"/>
      <c r="J85" s="92"/>
      <c r="L85" s="36"/>
      <c r="M85" s="36"/>
      <c r="N85" s="14"/>
      <c r="O85" s="14"/>
      <c r="P85" s="14"/>
      <c r="Q85" s="14"/>
      <c r="R85" s="14"/>
      <c r="S85" s="14"/>
    </row>
    <row r="86" spans="8:10" ht="11.25">
      <c r="H86" s="92"/>
      <c r="I86" s="92"/>
      <c r="J86" s="92"/>
    </row>
    <row r="87" spans="8:10" ht="15">
      <c r="H87" s="91"/>
      <c r="I87" s="91"/>
      <c r="J87" s="91"/>
    </row>
    <row r="88" spans="8:10" ht="11.25">
      <c r="H88" s="92" t="s">
        <v>59</v>
      </c>
      <c r="I88" s="92"/>
      <c r="J88" s="92"/>
    </row>
    <row r="89" spans="8:10" ht="11.25">
      <c r="H89" s="92"/>
      <c r="I89" s="92"/>
      <c r="J89" s="92"/>
    </row>
  </sheetData>
  <mergeCells count="56">
    <mergeCell ref="D8:D11"/>
    <mergeCell ref="E8:E11"/>
    <mergeCell ref="G10:G11"/>
    <mergeCell ref="C16:K16"/>
    <mergeCell ref="H85:J86"/>
    <mergeCell ref="H88:J89"/>
    <mergeCell ref="C32:K32"/>
    <mergeCell ref="C37:K37"/>
    <mergeCell ref="C49:K49"/>
    <mergeCell ref="C50:K50"/>
    <mergeCell ref="C38:K38"/>
    <mergeCell ref="C43:K43"/>
    <mergeCell ref="C44:K44"/>
    <mergeCell ref="C68:K68"/>
    <mergeCell ref="J1:K1"/>
    <mergeCell ref="J3:K3"/>
    <mergeCell ref="I2:K2"/>
    <mergeCell ref="C21:K21"/>
    <mergeCell ref="K9:K11"/>
    <mergeCell ref="F7:K7"/>
    <mergeCell ref="G8:K8"/>
    <mergeCell ref="C20:K20"/>
    <mergeCell ref="D7:E7"/>
    <mergeCell ref="C5:J5"/>
    <mergeCell ref="A20:A24"/>
    <mergeCell ref="A7:A11"/>
    <mergeCell ref="B7:B11"/>
    <mergeCell ref="C7:C11"/>
    <mergeCell ref="A13:A14"/>
    <mergeCell ref="A15:A19"/>
    <mergeCell ref="C15:K15"/>
    <mergeCell ref="F8:F11"/>
    <mergeCell ref="H10:J10"/>
    <mergeCell ref="G9:J9"/>
    <mergeCell ref="A61:A66"/>
    <mergeCell ref="C61:K61"/>
    <mergeCell ref="C62:K62"/>
    <mergeCell ref="A55:A60"/>
    <mergeCell ref="A31:A36"/>
    <mergeCell ref="A25:A30"/>
    <mergeCell ref="C55:K55"/>
    <mergeCell ref="C56:K56"/>
    <mergeCell ref="A37:A42"/>
    <mergeCell ref="C25:K25"/>
    <mergeCell ref="C26:K26"/>
    <mergeCell ref="C31:K31"/>
    <mergeCell ref="A82:B82"/>
    <mergeCell ref="A43:A48"/>
    <mergeCell ref="A49:A54"/>
    <mergeCell ref="C67:K67"/>
    <mergeCell ref="C76:K76"/>
    <mergeCell ref="A73:A74"/>
    <mergeCell ref="C75:K75"/>
    <mergeCell ref="A81:B81"/>
    <mergeCell ref="A67:A72"/>
    <mergeCell ref="A75:A80"/>
  </mergeCells>
  <printOptions/>
  <pageMargins left="0.3937007874015748" right="0.3937007874015748" top="0.3937007874015748" bottom="0.3937007874015748" header="0" footer="0"/>
  <pageSetup horizontalDpi="300" verticalDpi="300" orientation="landscape" paperSize="9" scale="85" r:id="rId1"/>
  <headerFooter alignWithMargins="0">
    <oddFooter>&amp;R&amp;P</oddFooter>
  </headerFooter>
  <rowBreaks count="2" manualBreakCount="2">
    <brk id="36" max="10" man="1"/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</cp:lastModifiedBy>
  <cp:lastPrinted>2007-03-05T08:23:46Z</cp:lastPrinted>
  <dcterms:created xsi:type="dcterms:W3CDTF">1998-12-09T13:02:10Z</dcterms:created>
  <dcterms:modified xsi:type="dcterms:W3CDTF">2007-03-05T09:09:37Z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