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Arkusz2" sheetId="6" r:id="rId6"/>
    <sheet name="Arkusz3" sheetId="7" r:id="rId7"/>
  </sheets>
  <definedNames/>
  <calcPr fullCalcOnLoad="1"/>
</workbook>
</file>

<file path=xl/sharedStrings.xml><?xml version="1.0" encoding="utf-8"?>
<sst xmlns="http://schemas.openxmlformats.org/spreadsheetml/2006/main" count="215" uniqueCount="100">
  <si>
    <t>Dz.</t>
  </si>
  <si>
    <t>Rozdział</t>
  </si>
  <si>
    <t>§</t>
  </si>
  <si>
    <t>Treść</t>
  </si>
  <si>
    <t>Zwiększenia</t>
  </si>
  <si>
    <t>Zmniejszenia</t>
  </si>
  <si>
    <t>Pozostała działalność</t>
  </si>
  <si>
    <t>GOSPODARKA MIESZKANIOWA</t>
  </si>
  <si>
    <t>ADMINISTRACJA PUBLICZNA</t>
  </si>
  <si>
    <t>Zakup usług pozostałych</t>
  </si>
  <si>
    <t>Załącznik Nr 1</t>
  </si>
  <si>
    <t>Rady Gminy Mielno</t>
  </si>
  <si>
    <t>ZMIANY W PLANIE DOCHODÓW BUDŻETU GMINY MIELNO NA 2012 ROK</t>
  </si>
  <si>
    <t>0690</t>
  </si>
  <si>
    <t>6207</t>
  </si>
  <si>
    <t>TRANSPORT I ŁĄCZNOŚĆ</t>
  </si>
  <si>
    <t>Infrastruktura portowa</t>
  </si>
  <si>
    <t>Dotacje celowe w ramach programów finansowanych z udziałem środków europejskich oraz środków, o których mowa w art. 5 ust. 1 pkt 3 oraz ust. 3 pkt 5 i 6 ustawy, lub płatności w ramach budżetu środków europejskich</t>
  </si>
  <si>
    <t>GOSPODARKA KOMUNALNA I OCHRONA ŚRODOWISKA</t>
  </si>
  <si>
    <t>Wpływy i wydatki związane z gromadzeniem środków z opłat i kar za korzystanie ze środowiska</t>
  </si>
  <si>
    <t>0770</t>
  </si>
  <si>
    <t>Wpłwy  z innch opłat</t>
  </si>
  <si>
    <t>Wpłaty z tytułu odpłatnego nabycia prawa własności oraz prawa użytkowania wieczystego nieruchomości</t>
  </si>
  <si>
    <t>Gospodarka gruntami i nieruchomościami</t>
  </si>
  <si>
    <t>Załącznik Nr 2</t>
  </si>
  <si>
    <t>URZĄD GMINY</t>
  </si>
  <si>
    <t>Załącznik Nr 3</t>
  </si>
  <si>
    <t>6059</t>
  </si>
  <si>
    <t>Wydatki inwestycyjne jednostek budżetowych</t>
  </si>
  <si>
    <t>Drogi publiczne gminne</t>
  </si>
  <si>
    <t>4210</t>
  </si>
  <si>
    <t>4300</t>
  </si>
  <si>
    <t>TURYSTYKA</t>
  </si>
  <si>
    <t>Zadania z zakresu upowszechniania turystyki</t>
  </si>
  <si>
    <t>Zakup materiałów i wyposażenia</t>
  </si>
  <si>
    <t>Promocja jednostek samorządu terytorialnego</t>
  </si>
  <si>
    <t>Gospodarka ściekowa i ochrona wód</t>
  </si>
  <si>
    <t>6050</t>
  </si>
  <si>
    <t>Oczyszczanie miast i wsi</t>
  </si>
  <si>
    <t>KULTURA I OCHRONA DZIEDZICTWANARODOWEGO</t>
  </si>
  <si>
    <t>Klasyfkacja §</t>
  </si>
  <si>
    <t>Kwota 2012 r.</t>
  </si>
  <si>
    <t>Przychody ogółem: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</si>
  <si>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</si>
  <si>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</si>
  <si>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</si>
  <si>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</si>
  <si>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</si>
  <si>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</si>
  <si>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</si>
  <si>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</si>
  <si>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</si>
  <si>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Kredyty lub obligacje</t>
  </si>
  <si>
    <t>Pożyczki</t>
  </si>
  <si>
    <t>Pożyczki na finansowanie zadań realizowanych z udziałem środków pochodzących z budżetu UE</t>
  </si>
  <si>
    <t>Spłaty pożyczek udzielonych</t>
  </si>
  <si>
    <t>Prywatyzacja majątku jst</t>
  </si>
  <si>
    <t>Nadwyżka budżetu z lat ubiegłych</t>
  </si>
  <si>
    <t>Papiery wartościowe (obligacje)</t>
  </si>
  <si>
    <t>Inne źródła</t>
  </si>
  <si>
    <t>Wolne środki</t>
  </si>
  <si>
    <t>§ 931 lub § 952</t>
  </si>
  <si>
    <t>§  952</t>
  </si>
  <si>
    <t>§  903</t>
  </si>
  <si>
    <t>§  951</t>
  </si>
  <si>
    <t>§  944</t>
  </si>
  <si>
    <t>§  957</t>
  </si>
  <si>
    <t>§  931</t>
  </si>
  <si>
    <t>§  955</t>
  </si>
  <si>
    <t>§  950</t>
  </si>
  <si>
    <t>Lp.</t>
  </si>
  <si>
    <t>Rozchody ogółem:</t>
  </si>
  <si>
    <t>Spłaty kredytów</t>
  </si>
  <si>
    <t>Spłaty pożyczek</t>
  </si>
  <si>
    <t>Spłaty pożyczek otrzymanych na finansowanie zadań realizowanych z udziałem środków pochodzących z budżetu UE</t>
  </si>
  <si>
    <t>Udzielone pożyczki</t>
  </si>
  <si>
    <t>Lokaty</t>
  </si>
  <si>
    <t>Wykup papierów wartościowych (obligacji)</t>
  </si>
  <si>
    <t>Rozchody z tytułu innych rozliczeń</t>
  </si>
  <si>
    <t>§  992</t>
  </si>
  <si>
    <t>§  963</t>
  </si>
  <si>
    <t>§  991</t>
  </si>
  <si>
    <t>§  994</t>
  </si>
  <si>
    <t>§  982</t>
  </si>
  <si>
    <t>§  995</t>
  </si>
  <si>
    <t>Załącznik Nr 4</t>
  </si>
  <si>
    <t>Załącznik Nr 5</t>
  </si>
  <si>
    <t>PRZYCHODY I ROZCHODY BUDŻETU GMINY MIELNO W 2012 R.</t>
  </si>
  <si>
    <t>ZMIANY W PLANIE WYDATKÓW BUDŻETU GMINY MIELNO NA 2012 ROK</t>
  </si>
  <si>
    <t>ZMIANY W PLANIE DOCHODÓW URZĘDU GMINY MIELNO NA 2012 ROK</t>
  </si>
  <si>
    <t>PT przebudowy przepustu przy działce nr  182/1 ( świetlica wiejska w Niegoszczy)</t>
  </si>
  <si>
    <t>Realizacja społecznych inicjatyw lokalnych</t>
  </si>
  <si>
    <t>Budowa kanalizacji deszczowej w ul. Polnej w Mielenku</t>
  </si>
  <si>
    <t>PT adaptacji kotłowni na Klub Młodzieżowy w Gąskach - dz. Nr 185/14</t>
  </si>
  <si>
    <t>RAZEM</t>
  </si>
  <si>
    <t>4480</t>
  </si>
  <si>
    <t>ZMIANY W PLANIE WYDATKÓW URZĘDU GMINY MIELNO NA 2012 ROK</t>
  </si>
  <si>
    <t>Podatek od nieruchomości</t>
  </si>
  <si>
    <t>do Uchwały Nr XXI/228/12</t>
  </si>
  <si>
    <t>z dnia 29.03.2012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</si>
</sst>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6"/>
      <color indexed="8"/>
      <name val="Times New Roman"/>
      <family val="1"/>
    </font>
    <font>
      <i/>
      <sz val="8"/>
      <name val="Arial CE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44">
      <alignment/>
      <protection/>
    </xf>
    <xf numFmtId="0" fontId="3" fillId="0" borderId="10" xfId="44" applyFont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left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left" vertical="center" wrapText="1"/>
      <protection/>
    </xf>
    <xf numFmtId="3" fontId="6" fillId="33" borderId="10" xfId="44" applyNumberFormat="1" applyFont="1" applyFill="1" applyBorder="1" applyAlignment="1">
      <alignment horizontal="right" vertical="center" wrapText="1"/>
      <protection/>
    </xf>
    <xf numFmtId="0" fontId="4" fillId="0" borderId="11" xfId="44" applyFont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left" vertical="center" wrapText="1"/>
      <protection/>
    </xf>
    <xf numFmtId="3" fontId="5" fillId="0" borderId="10" xfId="44" applyNumberFormat="1" applyFont="1" applyBorder="1" applyAlignment="1">
      <alignment horizontal="right" vertical="center" wrapText="1"/>
      <protection/>
    </xf>
    <xf numFmtId="0" fontId="5" fillId="0" borderId="11" xfId="44" applyFont="1" applyBorder="1" applyAlignment="1">
      <alignment horizontal="left" vertical="center" wrapText="1"/>
      <protection/>
    </xf>
    <xf numFmtId="0" fontId="5" fillId="0" borderId="10" xfId="44" applyFont="1" applyBorder="1" applyAlignment="1">
      <alignment horizontal="left" vertical="center" wrapText="1"/>
      <protection/>
    </xf>
    <xf numFmtId="0" fontId="8" fillId="0" borderId="11" xfId="44" applyFont="1" applyBorder="1" applyAlignment="1">
      <alignment horizontal="center" vertical="center" wrapText="1"/>
      <protection/>
    </xf>
    <xf numFmtId="3" fontId="7" fillId="0" borderId="11" xfId="44" applyNumberFormat="1" applyFont="1" applyBorder="1" applyAlignment="1">
      <alignment horizontal="right" wrapText="1"/>
      <protection/>
    </xf>
    <xf numFmtId="3" fontId="7" fillId="0" borderId="10" xfId="44" applyNumberFormat="1" applyFont="1" applyBorder="1" applyAlignment="1">
      <alignment horizontal="right" vertical="center" wrapText="1"/>
      <protection/>
    </xf>
    <xf numFmtId="0" fontId="4" fillId="0" borderId="11" xfId="44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left" vertical="center" wrapText="1"/>
      <protection/>
    </xf>
    <xf numFmtId="49" fontId="5" fillId="0" borderId="10" xfId="44" applyNumberFormat="1" applyFont="1" applyBorder="1" applyAlignment="1">
      <alignment horizontal="center" vertical="center" wrapText="1"/>
      <protection/>
    </xf>
    <xf numFmtId="0" fontId="5" fillId="0" borderId="11" xfId="44" applyFont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left" vertical="center" wrapText="1"/>
      <protection/>
    </xf>
    <xf numFmtId="3" fontId="6" fillId="0" borderId="10" xfId="44" applyNumberFormat="1" applyFont="1" applyFill="1" applyBorder="1" applyAlignment="1">
      <alignment horizontal="right" vertical="center" wrapText="1"/>
      <protection/>
    </xf>
    <xf numFmtId="0" fontId="1" fillId="0" borderId="0" xfId="44" applyFill="1">
      <alignment/>
      <protection/>
    </xf>
    <xf numFmtId="0" fontId="5" fillId="0" borderId="12" xfId="44" applyFont="1" applyBorder="1" applyAlignment="1">
      <alignment horizontal="center" vertical="center" wrapText="1"/>
      <protection/>
    </xf>
    <xf numFmtId="0" fontId="5" fillId="0" borderId="13" xfId="44" applyFont="1" applyBorder="1" applyAlignment="1">
      <alignment horizontal="left" vertical="center" wrapText="1"/>
      <protection/>
    </xf>
    <xf numFmtId="3" fontId="5" fillId="0" borderId="14" xfId="44" applyNumberFormat="1" applyFont="1" applyBorder="1" applyAlignment="1">
      <alignment horizontal="right" vertical="center" wrapText="1"/>
      <protection/>
    </xf>
    <xf numFmtId="3" fontId="6" fillId="33" borderId="15" xfId="44" applyNumberFormat="1" applyFont="1" applyFill="1" applyBorder="1" applyAlignment="1">
      <alignment horizontal="right" vertical="center" wrapText="1"/>
      <protection/>
    </xf>
    <xf numFmtId="3" fontId="5" fillId="0" borderId="16" xfId="44" applyNumberFormat="1" applyFont="1" applyBorder="1" applyAlignment="1">
      <alignment horizontal="right" vertical="center" wrapText="1"/>
      <protection/>
    </xf>
    <xf numFmtId="3" fontId="7" fillId="0" borderId="16" xfId="44" applyNumberFormat="1" applyFont="1" applyBorder="1" applyAlignment="1">
      <alignment horizontal="right" wrapText="1"/>
      <protection/>
    </xf>
    <xf numFmtId="0" fontId="5" fillId="0" borderId="17" xfId="44" applyFont="1" applyBorder="1" applyAlignment="1">
      <alignment horizontal="left" vertical="center" wrapText="1"/>
      <protection/>
    </xf>
    <xf numFmtId="3" fontId="7" fillId="0" borderId="18" xfId="44" applyNumberFormat="1" applyFont="1" applyBorder="1" applyAlignment="1">
      <alignment horizontal="right" wrapText="1"/>
      <protection/>
    </xf>
    <xf numFmtId="3" fontId="1" fillId="0" borderId="16" xfId="44" applyNumberFormat="1" applyBorder="1">
      <alignment/>
      <protection/>
    </xf>
    <xf numFmtId="0" fontId="5" fillId="0" borderId="19" xfId="44" applyFont="1" applyBorder="1" applyAlignment="1">
      <alignment horizontal="left" vertical="center" wrapText="1"/>
      <protection/>
    </xf>
    <xf numFmtId="0" fontId="5" fillId="0" borderId="16" xfId="44" applyFont="1" applyFill="1" applyBorder="1" applyAlignment="1">
      <alignment horizontal="center" vertical="center" wrapText="1"/>
      <protection/>
    </xf>
    <xf numFmtId="3" fontId="7" fillId="0" borderId="10" xfId="44" applyNumberFormat="1" applyFont="1" applyBorder="1" applyAlignment="1">
      <alignment horizontal="center" vertical="center" wrapText="1"/>
      <protection/>
    </xf>
    <xf numFmtId="3" fontId="6" fillId="34" borderId="10" xfId="44" applyNumberFormat="1" applyFont="1" applyFill="1" applyBorder="1" applyAlignment="1">
      <alignment horizontal="center" vertical="center" wrapText="1"/>
      <protection/>
    </xf>
    <xf numFmtId="3" fontId="6" fillId="34" borderId="10" xfId="44" applyNumberFormat="1" applyFont="1" applyFill="1" applyBorder="1" applyAlignment="1">
      <alignment horizontal="right" vertical="center" wrapText="1"/>
      <protection/>
    </xf>
    <xf numFmtId="0" fontId="5" fillId="0" borderId="16" xfId="44" applyFont="1" applyBorder="1" applyAlignment="1">
      <alignment horizontal="center" vertical="center" wrapText="1"/>
      <protection/>
    </xf>
    <xf numFmtId="3" fontId="10" fillId="0" borderId="10" xfId="44" applyNumberFormat="1" applyFont="1" applyBorder="1" applyAlignment="1">
      <alignment horizontal="right" vertical="center" wrapText="1"/>
      <protection/>
    </xf>
    <xf numFmtId="0" fontId="11" fillId="0" borderId="20" xfId="0" applyFont="1" applyFill="1" applyBorder="1" applyAlignment="1">
      <alignment vertical="center" wrapText="1"/>
    </xf>
    <xf numFmtId="3" fontId="5" fillId="0" borderId="11" xfId="44" applyNumberFormat="1" applyFont="1" applyBorder="1" applyAlignment="1">
      <alignment horizontal="right" vertical="center" wrapText="1"/>
      <protection/>
    </xf>
    <xf numFmtId="0" fontId="4" fillId="0" borderId="0" xfId="44" applyFont="1" applyBorder="1" applyAlignment="1">
      <alignment horizontal="center" vertical="center" wrapText="1"/>
      <protection/>
    </xf>
    <xf numFmtId="0" fontId="5" fillId="0" borderId="21" xfId="44" applyFont="1" applyBorder="1" applyAlignment="1">
      <alignment horizontal="left" vertical="center" wrapText="1"/>
      <protection/>
    </xf>
    <xf numFmtId="0" fontId="5" fillId="0" borderId="14" xfId="44" applyFont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 vertical="center" wrapText="1"/>
    </xf>
    <xf numFmtId="3" fontId="10" fillId="0" borderId="13" xfId="44" applyNumberFormat="1" applyFont="1" applyBorder="1" applyAlignment="1">
      <alignment horizontal="right" vertical="center" wrapText="1"/>
      <protection/>
    </xf>
    <xf numFmtId="0" fontId="4" fillId="0" borderId="22" xfId="44" applyFont="1" applyBorder="1" applyAlignment="1">
      <alignment horizontal="center" vertical="center" wrapText="1"/>
      <protection/>
    </xf>
    <xf numFmtId="49" fontId="5" fillId="0" borderId="23" xfId="44" applyNumberFormat="1" applyFont="1" applyBorder="1" applyAlignment="1">
      <alignment horizontal="center" vertical="center" wrapText="1"/>
      <protection/>
    </xf>
    <xf numFmtId="49" fontId="5" fillId="0" borderId="20" xfId="44" applyNumberFormat="1" applyFont="1" applyBorder="1" applyAlignment="1">
      <alignment horizontal="center" vertical="center" wrapText="1"/>
      <protection/>
    </xf>
    <xf numFmtId="0" fontId="5" fillId="0" borderId="18" xfId="44" applyFont="1" applyBorder="1" applyAlignment="1">
      <alignment horizontal="left" vertical="center" wrapText="1"/>
      <protection/>
    </xf>
    <xf numFmtId="3" fontId="1" fillId="0" borderId="0" xfId="44" applyNumberFormat="1">
      <alignment/>
      <protection/>
    </xf>
    <xf numFmtId="0" fontId="9" fillId="0" borderId="11" xfId="44" applyFont="1" applyBorder="1" applyAlignment="1">
      <alignment horizontal="left" vertical="center" wrapText="1"/>
      <protection/>
    </xf>
    <xf numFmtId="0" fontId="7" fillId="0" borderId="14" xfId="44" applyFont="1" applyBorder="1" applyAlignment="1">
      <alignment horizontal="left" vertical="center" wrapText="1"/>
      <protection/>
    </xf>
    <xf numFmtId="3" fontId="7" fillId="0" borderId="14" xfId="44" applyNumberFormat="1" applyFont="1" applyBorder="1" applyAlignment="1">
      <alignment horizontal="right" vertical="center" wrapText="1"/>
      <protection/>
    </xf>
    <xf numFmtId="3" fontId="5" fillId="0" borderId="14" xfId="44" applyNumberFormat="1" applyFont="1" applyFill="1" applyBorder="1" applyAlignment="1">
      <alignment horizontal="right" vertical="center" wrapText="1"/>
      <protection/>
    </xf>
    <xf numFmtId="0" fontId="5" fillId="0" borderId="11" xfId="44" applyFont="1" applyFill="1" applyBorder="1" applyAlignment="1">
      <alignment horizontal="center" vertical="center" wrapText="1"/>
      <protection/>
    </xf>
    <xf numFmtId="49" fontId="5" fillId="0" borderId="10" xfId="44" applyNumberFormat="1" applyFont="1" applyFill="1" applyBorder="1" applyAlignment="1">
      <alignment horizontal="center" vertical="center" wrapText="1"/>
      <protection/>
    </xf>
    <xf numFmtId="0" fontId="5" fillId="0" borderId="13" xfId="44" applyFont="1" applyFill="1" applyBorder="1" applyAlignment="1">
      <alignment horizontal="left" vertical="center" wrapText="1"/>
      <protection/>
    </xf>
    <xf numFmtId="3" fontId="5" fillId="0" borderId="16" xfId="44" applyNumberFormat="1" applyFont="1" applyFill="1" applyBorder="1" applyAlignment="1">
      <alignment horizontal="right" vertical="center" wrapText="1"/>
      <protection/>
    </xf>
    <xf numFmtId="0" fontId="4" fillId="35" borderId="10" xfId="44" applyFont="1" applyFill="1" applyBorder="1" applyAlignment="1">
      <alignment horizontal="center" vertical="center" wrapText="1"/>
      <protection/>
    </xf>
    <xf numFmtId="0" fontId="5" fillId="35" borderId="10" xfId="44" applyFont="1" applyFill="1" applyBorder="1" applyAlignment="1">
      <alignment horizontal="left" vertical="center" wrapText="1"/>
      <protection/>
    </xf>
    <xf numFmtId="0" fontId="5" fillId="35" borderId="10" xfId="44" applyFont="1" applyFill="1" applyBorder="1" applyAlignment="1">
      <alignment horizontal="center" vertical="center" wrapText="1"/>
      <protection/>
    </xf>
    <xf numFmtId="0" fontId="4" fillId="35" borderId="10" xfId="44" applyFont="1" applyFill="1" applyBorder="1" applyAlignment="1">
      <alignment horizontal="left" vertical="center" wrapText="1"/>
      <protection/>
    </xf>
    <xf numFmtId="3" fontId="6" fillId="35" borderId="10" xfId="44" applyNumberFormat="1" applyFont="1" applyFill="1" applyBorder="1" applyAlignment="1">
      <alignment horizontal="right" vertical="center" wrapText="1"/>
      <protection/>
    </xf>
    <xf numFmtId="0" fontId="4" fillId="0" borderId="21" xfId="44" applyFont="1" applyBorder="1" applyAlignment="1">
      <alignment horizontal="center" vertical="center" wrapText="1"/>
      <protection/>
    </xf>
    <xf numFmtId="0" fontId="2" fillId="0" borderId="0" xfId="44" applyFont="1" applyBorder="1" applyAlignment="1">
      <alignment horizontal="center" wrapText="1"/>
      <protection/>
    </xf>
    <xf numFmtId="0" fontId="12" fillId="0" borderId="16" xfId="44" applyFont="1" applyBorder="1" applyAlignment="1">
      <alignment horizontal="center"/>
      <protection/>
    </xf>
    <xf numFmtId="0" fontId="6" fillId="13" borderId="13" xfId="44" applyFont="1" applyFill="1" applyBorder="1" applyAlignment="1">
      <alignment horizontal="center" vertical="center" wrapText="1"/>
      <protection/>
    </xf>
    <xf numFmtId="0" fontId="6" fillId="13" borderId="24" xfId="44" applyFont="1" applyFill="1" applyBorder="1" applyAlignment="1">
      <alignment horizontal="center" vertical="center" wrapText="1"/>
      <protection/>
    </xf>
    <xf numFmtId="0" fontId="6" fillId="13" borderId="19" xfId="44" applyFont="1" applyFill="1" applyBorder="1" applyAlignment="1">
      <alignment horizontal="center" vertical="center" wrapText="1"/>
      <protection/>
    </xf>
    <xf numFmtId="0" fontId="12" fillId="0" borderId="25" xfId="44" applyFont="1" applyBorder="1" applyAlignment="1">
      <alignment horizontal="center"/>
      <protection/>
    </xf>
    <xf numFmtId="0" fontId="12" fillId="0" borderId="26" xfId="44" applyFont="1" applyBorder="1" applyAlignment="1">
      <alignment horizontal="center"/>
      <protection/>
    </xf>
    <xf numFmtId="0" fontId="12" fillId="0" borderId="20" xfId="44" applyFont="1" applyBorder="1" applyAlignment="1">
      <alignment horizontal="center"/>
      <protection/>
    </xf>
    <xf numFmtId="0" fontId="13" fillId="0" borderId="2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3" fillId="13" borderId="13" xfId="44" applyFont="1" applyFill="1" applyBorder="1" applyAlignment="1">
      <alignment horizontal="center" vertical="center" wrapText="1"/>
      <protection/>
    </xf>
    <xf numFmtId="0" fontId="3" fillId="13" borderId="24" xfId="44" applyFont="1" applyFill="1" applyBorder="1" applyAlignment="1">
      <alignment horizontal="center" vertical="center" wrapText="1"/>
      <protection/>
    </xf>
    <xf numFmtId="0" fontId="3" fillId="13" borderId="19" xfId="44" applyFont="1" applyFill="1" applyBorder="1" applyAlignment="1">
      <alignment horizontal="center" vertical="center" wrapText="1"/>
      <protection/>
    </xf>
    <xf numFmtId="0" fontId="4" fillId="34" borderId="17" xfId="44" applyFont="1" applyFill="1" applyBorder="1" applyAlignment="1">
      <alignment horizontal="center" vertical="center" wrapText="1"/>
      <protection/>
    </xf>
    <xf numFmtId="0" fontId="4" fillId="34" borderId="19" xfId="44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K17" sqref="K17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16384" width="8.7109375" style="1" customWidth="1"/>
  </cols>
  <sheetData>
    <row r="1" ht="15">
      <c r="E1" s="1" t="s">
        <v>10</v>
      </c>
    </row>
    <row r="2" ht="15">
      <c r="E2" s="1" t="s">
        <v>98</v>
      </c>
    </row>
    <row r="3" ht="15">
      <c r="E3" s="1" t="s">
        <v>11</v>
      </c>
    </row>
    <row r="4" ht="15">
      <c r="E4" s="1" t="s">
        <v>99</v>
      </c>
    </row>
    <row r="6" spans="1:6" ht="38.25" customHeight="1">
      <c r="A6" s="67" t="s">
        <v>12</v>
      </c>
      <c r="B6" s="67"/>
      <c r="C6" s="67"/>
      <c r="D6" s="67"/>
      <c r="E6" s="67"/>
      <c r="F6" s="67"/>
    </row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21.75" customHeight="1">
      <c r="A9" s="3">
        <v>600</v>
      </c>
      <c r="B9" s="4"/>
      <c r="C9" s="5"/>
      <c r="D9" s="6" t="s">
        <v>15</v>
      </c>
      <c r="E9" s="7">
        <f>SUM(E10)</f>
        <v>0</v>
      </c>
      <c r="F9" s="7">
        <f>SUM(F10+F16)</f>
        <v>4000000</v>
      </c>
    </row>
    <row r="10" spans="1:6" ht="22.5" customHeight="1">
      <c r="A10" s="8"/>
      <c r="B10" s="9">
        <v>60041</v>
      </c>
      <c r="C10" s="9"/>
      <c r="D10" s="10" t="s">
        <v>16</v>
      </c>
      <c r="E10" s="11">
        <f>SUM(E11)</f>
        <v>0</v>
      </c>
      <c r="F10" s="11">
        <f>SUM(F11)</f>
        <v>4000000</v>
      </c>
    </row>
    <row r="11" spans="1:6" ht="78" customHeight="1">
      <c r="A11" s="8"/>
      <c r="B11" s="12"/>
      <c r="C11" s="20" t="s">
        <v>14</v>
      </c>
      <c r="D11" s="13" t="s">
        <v>17</v>
      </c>
      <c r="E11" s="16">
        <v>0</v>
      </c>
      <c r="F11" s="16">
        <v>4000000</v>
      </c>
    </row>
    <row r="12" spans="1:6" ht="31.5" customHeight="1">
      <c r="A12" s="3">
        <v>700</v>
      </c>
      <c r="B12" s="4"/>
      <c r="C12" s="5"/>
      <c r="D12" s="6" t="s">
        <v>7</v>
      </c>
      <c r="E12" s="7">
        <f>SUM(E13)</f>
        <v>0</v>
      </c>
      <c r="F12" s="7">
        <f>SUM(F13)</f>
        <v>6385</v>
      </c>
    </row>
    <row r="13" spans="1:6" ht="26.25" customHeight="1">
      <c r="A13" s="14"/>
      <c r="B13" s="9">
        <v>70005</v>
      </c>
      <c r="C13" s="9"/>
      <c r="D13" s="10" t="s">
        <v>23</v>
      </c>
      <c r="E13" s="11">
        <f>SUM(E14)</f>
        <v>0</v>
      </c>
      <c r="F13" s="11">
        <f>SUM(F14)</f>
        <v>6385</v>
      </c>
    </row>
    <row r="14" spans="1:6" ht="30" customHeight="1">
      <c r="A14" s="8"/>
      <c r="B14" s="12"/>
      <c r="C14" s="20" t="s">
        <v>20</v>
      </c>
      <c r="D14" s="13" t="s">
        <v>22</v>
      </c>
      <c r="E14" s="15">
        <v>0</v>
      </c>
      <c r="F14" s="15">
        <v>6385</v>
      </c>
    </row>
    <row r="15" spans="1:6" ht="31.5" customHeight="1">
      <c r="A15" s="3">
        <v>900</v>
      </c>
      <c r="B15" s="4"/>
      <c r="C15" s="5"/>
      <c r="D15" s="6" t="s">
        <v>18</v>
      </c>
      <c r="E15" s="7">
        <f>SUM(E16)</f>
        <v>202900</v>
      </c>
      <c r="F15" s="7">
        <f>SUM(F16)</f>
        <v>0</v>
      </c>
    </row>
    <row r="16" spans="1:6" ht="44.25" customHeight="1">
      <c r="A16" s="14"/>
      <c r="B16" s="9">
        <v>90019</v>
      </c>
      <c r="C16" s="9"/>
      <c r="D16" s="10" t="s">
        <v>19</v>
      </c>
      <c r="E16" s="11">
        <f>SUM(E17)</f>
        <v>202900</v>
      </c>
      <c r="F16" s="11">
        <f>SUM(F17)</f>
        <v>0</v>
      </c>
    </row>
    <row r="17" spans="1:6" ht="18.75" customHeight="1">
      <c r="A17" s="8"/>
      <c r="B17" s="12"/>
      <c r="C17" s="20" t="s">
        <v>13</v>
      </c>
      <c r="D17" s="13" t="s">
        <v>21</v>
      </c>
      <c r="E17" s="15">
        <v>202900</v>
      </c>
      <c r="F17" s="15">
        <v>0</v>
      </c>
    </row>
    <row r="18" spans="1:6" ht="18.75" customHeight="1">
      <c r="A18" s="8"/>
      <c r="B18" s="53"/>
      <c r="C18" s="45"/>
      <c r="D18" s="54"/>
      <c r="E18" s="55"/>
      <c r="F18" s="55"/>
    </row>
    <row r="19" spans="1:6" ht="20.25" customHeight="1">
      <c r="A19" s="68" t="s">
        <v>94</v>
      </c>
      <c r="B19" s="68"/>
      <c r="C19" s="68"/>
      <c r="D19" s="68"/>
      <c r="E19" s="33">
        <f>SUM(E9+E12+E15)</f>
        <v>202900</v>
      </c>
      <c r="F19" s="33">
        <f>SUM(F9+F12+F15)</f>
        <v>4006385</v>
      </c>
    </row>
  </sheetData>
  <sheetProtection selectLockedCells="1" selectUnlockedCells="1"/>
  <mergeCells count="2">
    <mergeCell ref="A6:F6"/>
    <mergeCell ref="A19:D19"/>
  </mergeCells>
  <printOptions/>
  <pageMargins left="0.4201388888888889" right="0.1701388888888889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K14" sqref="K14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16384" width="8.7109375" style="1" customWidth="1"/>
  </cols>
  <sheetData>
    <row r="1" ht="15">
      <c r="E1" s="1" t="s">
        <v>24</v>
      </c>
    </row>
    <row r="2" ht="15">
      <c r="E2" s="1" t="s">
        <v>98</v>
      </c>
    </row>
    <row r="3" ht="15">
      <c r="E3" s="1" t="s">
        <v>11</v>
      </c>
    </row>
    <row r="4" ht="15">
      <c r="E4" s="1" t="s">
        <v>99</v>
      </c>
    </row>
    <row r="6" spans="1:6" ht="38.25" customHeight="1">
      <c r="A6" s="67" t="s">
        <v>89</v>
      </c>
      <c r="B6" s="67"/>
      <c r="C6" s="67"/>
      <c r="D6" s="67"/>
      <c r="E6" s="67"/>
      <c r="F6" s="67"/>
    </row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15.75">
      <c r="A9" s="69" t="s">
        <v>25</v>
      </c>
      <c r="B9" s="70"/>
      <c r="C9" s="70"/>
      <c r="D9" s="70"/>
      <c r="E9" s="70"/>
      <c r="F9" s="71"/>
    </row>
    <row r="10" spans="1:6" ht="21.75" customHeight="1">
      <c r="A10" s="3">
        <v>600</v>
      </c>
      <c r="B10" s="4"/>
      <c r="C10" s="5"/>
      <c r="D10" s="6" t="s">
        <v>15</v>
      </c>
      <c r="E10" s="7">
        <f>SUM(E11)</f>
        <v>0</v>
      </c>
      <c r="F10" s="7">
        <f>SUM(F11+F17)</f>
        <v>4000000</v>
      </c>
    </row>
    <row r="11" spans="1:6" ht="22.5" customHeight="1">
      <c r="A11" s="8"/>
      <c r="B11" s="9">
        <v>60041</v>
      </c>
      <c r="C11" s="9"/>
      <c r="D11" s="10" t="s">
        <v>16</v>
      </c>
      <c r="E11" s="11">
        <f>SUM(E12)</f>
        <v>0</v>
      </c>
      <c r="F11" s="11">
        <f>SUM(F12)</f>
        <v>4000000</v>
      </c>
    </row>
    <row r="12" spans="1:6" ht="78" customHeight="1">
      <c r="A12" s="8"/>
      <c r="B12" s="12"/>
      <c r="C12" s="20" t="s">
        <v>14</v>
      </c>
      <c r="D12" s="13" t="s">
        <v>17</v>
      </c>
      <c r="E12" s="16">
        <v>0</v>
      </c>
      <c r="F12" s="16">
        <v>4000000</v>
      </c>
    </row>
    <row r="13" spans="1:6" ht="31.5" customHeight="1">
      <c r="A13" s="3">
        <v>700</v>
      </c>
      <c r="B13" s="4"/>
      <c r="C13" s="5"/>
      <c r="D13" s="6" t="s">
        <v>7</v>
      </c>
      <c r="E13" s="7">
        <f>SUM(E14)</f>
        <v>0</v>
      </c>
      <c r="F13" s="7">
        <f>SUM(F14)</f>
        <v>6385</v>
      </c>
    </row>
    <row r="14" spans="1:6" ht="26.25" customHeight="1">
      <c r="A14" s="14"/>
      <c r="B14" s="9">
        <v>70005</v>
      </c>
      <c r="C14" s="9"/>
      <c r="D14" s="10" t="s">
        <v>23</v>
      </c>
      <c r="E14" s="11">
        <f>SUM(E15)</f>
        <v>0</v>
      </c>
      <c r="F14" s="11">
        <f>SUM(F15)</f>
        <v>6385</v>
      </c>
    </row>
    <row r="15" spans="1:6" ht="30" customHeight="1">
      <c r="A15" s="8"/>
      <c r="B15" s="12"/>
      <c r="C15" s="20" t="s">
        <v>20</v>
      </c>
      <c r="D15" s="13" t="s">
        <v>22</v>
      </c>
      <c r="E15" s="15">
        <v>0</v>
      </c>
      <c r="F15" s="15">
        <v>6385</v>
      </c>
    </row>
    <row r="16" spans="1:6" ht="31.5" customHeight="1">
      <c r="A16" s="3">
        <v>900</v>
      </c>
      <c r="B16" s="4"/>
      <c r="C16" s="5"/>
      <c r="D16" s="6" t="s">
        <v>18</v>
      </c>
      <c r="E16" s="7">
        <f>SUM(E17)</f>
        <v>202900</v>
      </c>
      <c r="F16" s="7">
        <f>SUM(F17)</f>
        <v>0</v>
      </c>
    </row>
    <row r="17" spans="1:6" ht="44.25" customHeight="1">
      <c r="A17" s="14"/>
      <c r="B17" s="9">
        <v>90019</v>
      </c>
      <c r="C17" s="9"/>
      <c r="D17" s="10" t="s">
        <v>19</v>
      </c>
      <c r="E17" s="11">
        <f>SUM(E18)</f>
        <v>202900</v>
      </c>
      <c r="F17" s="11">
        <f>SUM(F18)</f>
        <v>0</v>
      </c>
    </row>
    <row r="18" spans="1:6" ht="18.75" customHeight="1">
      <c r="A18" s="8"/>
      <c r="B18" s="12"/>
      <c r="C18" s="20" t="s">
        <v>13</v>
      </c>
      <c r="D18" s="13" t="s">
        <v>21</v>
      </c>
      <c r="E18" s="15">
        <v>202900</v>
      </c>
      <c r="F18" s="15">
        <v>0</v>
      </c>
    </row>
    <row r="19" spans="1:6" ht="18.75" customHeight="1">
      <c r="A19" s="8"/>
      <c r="B19" s="53"/>
      <c r="C19" s="45"/>
      <c r="D19" s="54"/>
      <c r="E19" s="55"/>
      <c r="F19" s="55"/>
    </row>
    <row r="20" spans="1:6" ht="19.5" customHeight="1">
      <c r="A20" s="72" t="s">
        <v>94</v>
      </c>
      <c r="B20" s="73"/>
      <c r="C20" s="73"/>
      <c r="D20" s="74"/>
      <c r="E20" s="33">
        <f>SUM(E10+E13+E16)</f>
        <v>202900</v>
      </c>
      <c r="F20" s="33">
        <f>SUM(F10+F13+F16)</f>
        <v>4006385</v>
      </c>
    </row>
  </sheetData>
  <sheetProtection selectLockedCells="1" selectUnlockedCells="1"/>
  <mergeCells count="3">
    <mergeCell ref="A6:F6"/>
    <mergeCell ref="A9:F9"/>
    <mergeCell ref="A20:D20"/>
  </mergeCells>
  <printOptions/>
  <pageMargins left="0.4201388888888889" right="0.1701388888888889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I13" sqref="I13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16384" width="8.7109375" style="1" customWidth="1"/>
  </cols>
  <sheetData>
    <row r="1" ht="13.5" customHeight="1">
      <c r="E1" s="1" t="s">
        <v>26</v>
      </c>
    </row>
    <row r="2" ht="11.25" customHeight="1">
      <c r="E2" s="1" t="s">
        <v>98</v>
      </c>
    </row>
    <row r="3" ht="11.25" customHeight="1">
      <c r="E3" s="1" t="s">
        <v>11</v>
      </c>
    </row>
    <row r="4" ht="11.25" customHeight="1">
      <c r="E4" s="1" t="s">
        <v>99</v>
      </c>
    </row>
    <row r="6" spans="1:6" ht="15" customHeight="1">
      <c r="A6" s="67" t="s">
        <v>88</v>
      </c>
      <c r="B6" s="67"/>
      <c r="C6" s="67"/>
      <c r="D6" s="67"/>
      <c r="E6" s="67"/>
      <c r="F6" s="67"/>
    </row>
    <row r="7" ht="8.25" customHeight="1"/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10" ht="21.75" customHeight="1">
      <c r="A9" s="3">
        <v>600</v>
      </c>
      <c r="B9" s="4"/>
      <c r="C9" s="5"/>
      <c r="D9" s="6" t="s">
        <v>15</v>
      </c>
      <c r="E9" s="7">
        <f>SUM(E10+E13)</f>
        <v>0</v>
      </c>
      <c r="F9" s="7">
        <f>SUM(F10+F13)</f>
        <v>5651000</v>
      </c>
      <c r="I9" s="52"/>
      <c r="J9" s="52"/>
    </row>
    <row r="10" spans="1:6" s="24" customFormat="1" ht="21.75" customHeight="1">
      <c r="A10" s="17"/>
      <c r="B10" s="9">
        <v>60016</v>
      </c>
      <c r="C10" s="18"/>
      <c r="D10" s="19" t="s">
        <v>29</v>
      </c>
      <c r="E10" s="11"/>
      <c r="F10" s="11">
        <f>SUM(F11)</f>
        <v>5000</v>
      </c>
    </row>
    <row r="11" spans="1:6" s="24" customFormat="1" ht="21.75" customHeight="1">
      <c r="A11" s="17"/>
      <c r="B11" s="22"/>
      <c r="C11" s="18">
        <v>6050</v>
      </c>
      <c r="D11" s="13" t="s">
        <v>28</v>
      </c>
      <c r="E11" s="23"/>
      <c r="F11" s="16">
        <v>5000</v>
      </c>
    </row>
    <row r="12" spans="1:6" s="24" customFormat="1" ht="19.5" customHeight="1">
      <c r="A12" s="17"/>
      <c r="B12" s="22"/>
      <c r="C12" s="18"/>
      <c r="D12" s="46" t="s">
        <v>90</v>
      </c>
      <c r="E12" s="23"/>
      <c r="F12" s="40">
        <v>5000</v>
      </c>
    </row>
    <row r="13" spans="1:6" ht="22.5" customHeight="1">
      <c r="A13" s="8"/>
      <c r="B13" s="9">
        <v>60041</v>
      </c>
      <c r="C13" s="9"/>
      <c r="D13" s="10" t="s">
        <v>16</v>
      </c>
      <c r="E13" s="11">
        <f>SUM(E15)</f>
        <v>0</v>
      </c>
      <c r="F13" s="11">
        <f>SUM(F14:F15)</f>
        <v>5646000</v>
      </c>
    </row>
    <row r="14" spans="1:6" ht="19.5" customHeight="1">
      <c r="A14" s="8"/>
      <c r="B14" s="21"/>
      <c r="C14" s="9">
        <v>6057</v>
      </c>
      <c r="D14" s="13" t="s">
        <v>28</v>
      </c>
      <c r="E14" s="11"/>
      <c r="F14" s="16">
        <v>4000000</v>
      </c>
    </row>
    <row r="15" spans="1:6" ht="19.5" customHeight="1">
      <c r="A15" s="8"/>
      <c r="B15" s="12"/>
      <c r="C15" s="20" t="s">
        <v>27</v>
      </c>
      <c r="D15" s="13" t="s">
        <v>28</v>
      </c>
      <c r="E15" s="16">
        <v>0</v>
      </c>
      <c r="F15" s="16">
        <v>1646000</v>
      </c>
    </row>
    <row r="16" spans="1:6" ht="22.5" customHeight="1">
      <c r="A16" s="3">
        <v>630</v>
      </c>
      <c r="B16" s="4"/>
      <c r="C16" s="5"/>
      <c r="D16" s="6" t="s">
        <v>32</v>
      </c>
      <c r="E16" s="7">
        <f>SUM(E17)</f>
        <v>0</v>
      </c>
      <c r="F16" s="7">
        <f>SUM(F17)</f>
        <v>143406</v>
      </c>
    </row>
    <row r="17" spans="1:6" ht="22.5" customHeight="1">
      <c r="A17" s="8"/>
      <c r="B17" s="25">
        <v>63003</v>
      </c>
      <c r="C17" s="20"/>
      <c r="D17" s="19" t="s">
        <v>33</v>
      </c>
      <c r="E17" s="11">
        <f>SUM(E18:E19)</f>
        <v>0</v>
      </c>
      <c r="F17" s="11">
        <f>SUM(F18:F19)</f>
        <v>143406</v>
      </c>
    </row>
    <row r="18" spans="1:6" ht="22.5" customHeight="1">
      <c r="A18" s="8"/>
      <c r="B18" s="12"/>
      <c r="C18" s="20" t="s">
        <v>30</v>
      </c>
      <c r="D18" s="13" t="s">
        <v>34</v>
      </c>
      <c r="E18" s="16"/>
      <c r="F18" s="16">
        <v>17000</v>
      </c>
    </row>
    <row r="19" spans="1:6" ht="22.5" customHeight="1">
      <c r="A19" s="8"/>
      <c r="B19" s="12"/>
      <c r="C19" s="20" t="s">
        <v>31</v>
      </c>
      <c r="D19" s="13" t="s">
        <v>9</v>
      </c>
      <c r="E19" s="16"/>
      <c r="F19" s="16">
        <v>126406</v>
      </c>
    </row>
    <row r="20" spans="1:6" ht="22.5" customHeight="1">
      <c r="A20" s="3">
        <v>700</v>
      </c>
      <c r="B20" s="4"/>
      <c r="C20" s="5"/>
      <c r="D20" s="6" t="s">
        <v>7</v>
      </c>
      <c r="E20" s="7">
        <f>SUM(E21)</f>
        <v>200900</v>
      </c>
      <c r="F20" s="7">
        <f>SUM(F21)</f>
        <v>0</v>
      </c>
    </row>
    <row r="21" spans="1:6" ht="22.5" customHeight="1">
      <c r="A21" s="17"/>
      <c r="B21" s="18">
        <v>70005</v>
      </c>
      <c r="C21" s="18"/>
      <c r="D21" s="10" t="s">
        <v>23</v>
      </c>
      <c r="E21" s="56">
        <f>SUM(E22)</f>
        <v>200900</v>
      </c>
      <c r="F21" s="56">
        <f>SUM(F22)</f>
        <v>0</v>
      </c>
    </row>
    <row r="22" spans="1:6" ht="22.5" customHeight="1">
      <c r="A22" s="17"/>
      <c r="B22" s="57"/>
      <c r="C22" s="58" t="s">
        <v>95</v>
      </c>
      <c r="D22" s="59" t="s">
        <v>97</v>
      </c>
      <c r="E22" s="60">
        <v>200900</v>
      </c>
      <c r="F22" s="60"/>
    </row>
    <row r="23" spans="1:6" ht="22.5" customHeight="1">
      <c r="A23" s="61">
        <v>750</v>
      </c>
      <c r="B23" s="62"/>
      <c r="C23" s="63"/>
      <c r="D23" s="64" t="s">
        <v>8</v>
      </c>
      <c r="E23" s="65">
        <f>SUM(E24)</f>
        <v>143406</v>
      </c>
      <c r="F23" s="65">
        <f>SUM(F24)</f>
        <v>0</v>
      </c>
    </row>
    <row r="24" spans="1:6" ht="25.5" customHeight="1">
      <c r="A24" s="14"/>
      <c r="B24" s="9">
        <v>75075</v>
      </c>
      <c r="C24" s="9"/>
      <c r="D24" s="10" t="s">
        <v>35</v>
      </c>
      <c r="E24" s="27">
        <f>SUM(E25:E26)</f>
        <v>143406</v>
      </c>
      <c r="F24" s="27">
        <f>SUM(F25:F26)</f>
        <v>0</v>
      </c>
    </row>
    <row r="25" spans="1:6" ht="21" customHeight="1">
      <c r="A25" s="14"/>
      <c r="B25" s="21"/>
      <c r="C25" s="20" t="s">
        <v>30</v>
      </c>
      <c r="D25" s="26" t="s">
        <v>34</v>
      </c>
      <c r="E25" s="29">
        <v>17000</v>
      </c>
      <c r="F25" s="29"/>
    </row>
    <row r="26" spans="1:6" ht="21" customHeight="1">
      <c r="A26" s="8"/>
      <c r="B26" s="12"/>
      <c r="C26" s="20" t="s">
        <v>31</v>
      </c>
      <c r="D26" s="26" t="s">
        <v>9</v>
      </c>
      <c r="E26" s="30">
        <v>126406</v>
      </c>
      <c r="F26" s="30">
        <v>0</v>
      </c>
    </row>
    <row r="27" spans="1:6" ht="31.5" customHeight="1">
      <c r="A27" s="3">
        <v>900</v>
      </c>
      <c r="B27" s="4"/>
      <c r="C27" s="5"/>
      <c r="D27" s="6" t="s">
        <v>18</v>
      </c>
      <c r="E27" s="28">
        <f>SUM(E28,E31,E33)</f>
        <v>212900</v>
      </c>
      <c r="F27" s="28">
        <f>SUM(F28,F31,F33)</f>
        <v>205900</v>
      </c>
    </row>
    <row r="28" spans="1:6" ht="24" customHeight="1">
      <c r="A28" s="14"/>
      <c r="B28" s="9">
        <v>90001</v>
      </c>
      <c r="C28" s="9"/>
      <c r="D28" s="10" t="s">
        <v>36</v>
      </c>
      <c r="E28" s="27">
        <f>SUM(E29)</f>
        <v>12000</v>
      </c>
      <c r="F28" s="27">
        <f>SUM(F29)</f>
        <v>0</v>
      </c>
    </row>
    <row r="29" spans="1:6" ht="18.75" customHeight="1">
      <c r="A29" s="8"/>
      <c r="B29" s="12"/>
      <c r="C29" s="20" t="s">
        <v>37</v>
      </c>
      <c r="D29" s="26" t="s">
        <v>28</v>
      </c>
      <c r="E29" s="30">
        <v>12000</v>
      </c>
      <c r="F29" s="30">
        <v>0</v>
      </c>
    </row>
    <row r="30" spans="1:6" ht="14.25" customHeight="1">
      <c r="A30" s="8"/>
      <c r="B30" s="12"/>
      <c r="C30" s="20"/>
      <c r="D30" s="41" t="s">
        <v>92</v>
      </c>
      <c r="E30" s="47">
        <v>12000</v>
      </c>
      <c r="F30" s="30"/>
    </row>
    <row r="31" spans="1:6" ht="22.5" customHeight="1">
      <c r="A31" s="8"/>
      <c r="B31" s="9">
        <v>90003</v>
      </c>
      <c r="C31" s="9"/>
      <c r="D31" s="10" t="s">
        <v>38</v>
      </c>
      <c r="E31" s="27">
        <f>SUM(E32)</f>
        <v>200900</v>
      </c>
      <c r="F31" s="42">
        <f>SUM(F32)</f>
        <v>200900</v>
      </c>
    </row>
    <row r="32" spans="1:6" ht="18.75" customHeight="1">
      <c r="A32" s="8"/>
      <c r="B32" s="12"/>
      <c r="C32" s="20" t="s">
        <v>31</v>
      </c>
      <c r="D32" s="26" t="s">
        <v>9</v>
      </c>
      <c r="E32" s="30">
        <v>200900</v>
      </c>
      <c r="F32" s="30">
        <v>200900</v>
      </c>
    </row>
    <row r="33" spans="1:6" ht="24" customHeight="1">
      <c r="A33" s="8"/>
      <c r="B33" s="9">
        <v>90095</v>
      </c>
      <c r="C33" s="9"/>
      <c r="D33" s="10" t="s">
        <v>6</v>
      </c>
      <c r="E33" s="27">
        <f>SUM(E34)</f>
        <v>0</v>
      </c>
      <c r="F33" s="27">
        <f>SUM(F34)</f>
        <v>5000</v>
      </c>
    </row>
    <row r="34" spans="1:6" ht="18.75" customHeight="1">
      <c r="A34" s="8"/>
      <c r="B34" s="12"/>
      <c r="C34" s="20" t="s">
        <v>37</v>
      </c>
      <c r="D34" s="26" t="s">
        <v>28</v>
      </c>
      <c r="E34" s="30">
        <v>0</v>
      </c>
      <c r="F34" s="30">
        <v>5000</v>
      </c>
    </row>
    <row r="35" spans="1:6" ht="15" customHeight="1">
      <c r="A35" s="8"/>
      <c r="B35" s="12"/>
      <c r="C35" s="20"/>
      <c r="D35" s="41" t="s">
        <v>91</v>
      </c>
      <c r="E35" s="30"/>
      <c r="F35" s="40">
        <v>5000</v>
      </c>
    </row>
    <row r="36" spans="1:6" ht="31.5" customHeight="1">
      <c r="A36" s="3">
        <v>921</v>
      </c>
      <c r="B36" s="4"/>
      <c r="C36" s="5"/>
      <c r="D36" s="6" t="s">
        <v>39</v>
      </c>
      <c r="E36" s="28">
        <f>SUM(E37)</f>
        <v>0</v>
      </c>
      <c r="F36" s="28">
        <f>SUM(F37)</f>
        <v>6385</v>
      </c>
    </row>
    <row r="37" spans="1:6" ht="18.75" customHeight="1">
      <c r="A37" s="14"/>
      <c r="B37" s="45">
        <v>92195</v>
      </c>
      <c r="C37" s="9"/>
      <c r="D37" s="10" t="s">
        <v>6</v>
      </c>
      <c r="E37" s="27">
        <f>SUM(E38)</f>
        <v>0</v>
      </c>
      <c r="F37" s="27">
        <f>SUM(F38)</f>
        <v>6385</v>
      </c>
    </row>
    <row r="38" spans="1:6" ht="18.75" customHeight="1">
      <c r="A38" s="48"/>
      <c r="B38" s="51"/>
      <c r="C38" s="49" t="s">
        <v>37</v>
      </c>
      <c r="D38" s="31" t="s">
        <v>28</v>
      </c>
      <c r="E38" s="32">
        <v>0</v>
      </c>
      <c r="F38" s="32">
        <v>6385</v>
      </c>
    </row>
    <row r="39" spans="1:6" ht="22.5" customHeight="1">
      <c r="A39" s="43"/>
      <c r="B39" s="44"/>
      <c r="C39" s="50"/>
      <c r="D39" s="41" t="s">
        <v>93</v>
      </c>
      <c r="E39" s="32"/>
      <c r="F39" s="40">
        <v>6385</v>
      </c>
    </row>
    <row r="40" spans="1:6" ht="20.25" customHeight="1">
      <c r="A40" s="72" t="s">
        <v>94</v>
      </c>
      <c r="B40" s="75"/>
      <c r="C40" s="75"/>
      <c r="D40" s="76"/>
      <c r="E40" s="33">
        <f>SUM(E9+E16+E23+E27+E36+E20)</f>
        <v>557206</v>
      </c>
      <c r="F40" s="33">
        <f>SUM(F9+F16+F23+F27+F36+F20)</f>
        <v>6006691</v>
      </c>
    </row>
  </sheetData>
  <sheetProtection selectLockedCells="1" selectUnlockedCells="1"/>
  <mergeCells count="2">
    <mergeCell ref="A6:F6"/>
    <mergeCell ref="A40:D40"/>
  </mergeCells>
  <printOptions/>
  <pageMargins left="0.4201388888888889" right="0.1701388888888889" top="0.58" bottom="0.42" header="0.4" footer="0.2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4">
      <selection activeCell="D11" sqref="D11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4.7109375" style="1" customWidth="1"/>
    <col min="5" max="5" width="13.00390625" style="1" customWidth="1"/>
    <col min="6" max="6" width="12.8515625" style="1" customWidth="1"/>
    <col min="7" max="16384" width="8.7109375" style="1" customWidth="1"/>
  </cols>
  <sheetData>
    <row r="1" ht="15">
      <c r="E1" s="1" t="s">
        <v>85</v>
      </c>
    </row>
    <row r="2" ht="15">
      <c r="E2" s="1" t="s">
        <v>98</v>
      </c>
    </row>
    <row r="3" ht="15">
      <c r="E3" s="1" t="s">
        <v>11</v>
      </c>
    </row>
    <row r="4" ht="15">
      <c r="E4" s="1" t="s">
        <v>99</v>
      </c>
    </row>
    <row r="5" ht="7.5" customHeight="1"/>
    <row r="6" spans="1:6" ht="19.5" customHeight="1">
      <c r="A6" s="67" t="s">
        <v>96</v>
      </c>
      <c r="B6" s="67"/>
      <c r="C6" s="67"/>
      <c r="D6" s="67"/>
      <c r="E6" s="67"/>
      <c r="F6" s="67"/>
    </row>
    <row r="7" ht="12" customHeight="1"/>
    <row r="8" spans="1:6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</row>
    <row r="9" spans="1:6" ht="18" customHeight="1">
      <c r="A9" s="77" t="s">
        <v>25</v>
      </c>
      <c r="B9" s="78"/>
      <c r="C9" s="78"/>
      <c r="D9" s="78"/>
      <c r="E9" s="78"/>
      <c r="F9" s="79"/>
    </row>
    <row r="10" spans="1:10" ht="21.75" customHeight="1">
      <c r="A10" s="3">
        <v>600</v>
      </c>
      <c r="B10" s="4"/>
      <c r="C10" s="5"/>
      <c r="D10" s="6" t="s">
        <v>15</v>
      </c>
      <c r="E10" s="7">
        <f>SUM(E11+E14)</f>
        <v>0</v>
      </c>
      <c r="F10" s="7">
        <f>SUM(F11+F14)</f>
        <v>5651000</v>
      </c>
      <c r="I10" s="52"/>
      <c r="J10" s="52"/>
    </row>
    <row r="11" spans="1:6" s="24" customFormat="1" ht="21.75" customHeight="1">
      <c r="A11" s="17"/>
      <c r="B11" s="9">
        <v>60016</v>
      </c>
      <c r="C11" s="18"/>
      <c r="D11" s="19" t="s">
        <v>29</v>
      </c>
      <c r="E11" s="11"/>
      <c r="F11" s="11">
        <f>SUM(F12)</f>
        <v>5000</v>
      </c>
    </row>
    <row r="12" spans="1:6" s="24" customFormat="1" ht="21.75" customHeight="1">
      <c r="A12" s="17"/>
      <c r="B12" s="22"/>
      <c r="C12" s="18">
        <v>6050</v>
      </c>
      <c r="D12" s="13" t="s">
        <v>28</v>
      </c>
      <c r="E12" s="23"/>
      <c r="F12" s="16">
        <v>5000</v>
      </c>
    </row>
    <row r="13" spans="1:6" s="24" customFormat="1" ht="19.5" customHeight="1">
      <c r="A13" s="17"/>
      <c r="B13" s="22"/>
      <c r="C13" s="18"/>
      <c r="D13" s="46" t="s">
        <v>90</v>
      </c>
      <c r="E13" s="23"/>
      <c r="F13" s="40">
        <v>5000</v>
      </c>
    </row>
    <row r="14" spans="1:6" ht="22.5" customHeight="1">
      <c r="A14" s="8"/>
      <c r="B14" s="9">
        <v>60041</v>
      </c>
      <c r="C14" s="9"/>
      <c r="D14" s="10" t="s">
        <v>16</v>
      </c>
      <c r="E14" s="11">
        <f>SUM(E16)</f>
        <v>0</v>
      </c>
      <c r="F14" s="11">
        <f>SUM(F15:F16)</f>
        <v>5646000</v>
      </c>
    </row>
    <row r="15" spans="1:6" ht="19.5" customHeight="1">
      <c r="A15" s="8"/>
      <c r="B15" s="21"/>
      <c r="C15" s="9">
        <v>6057</v>
      </c>
      <c r="D15" s="13" t="s">
        <v>28</v>
      </c>
      <c r="E15" s="11"/>
      <c r="F15" s="16">
        <v>4000000</v>
      </c>
    </row>
    <row r="16" spans="1:6" ht="18.75" customHeight="1">
      <c r="A16" s="8"/>
      <c r="B16" s="12"/>
      <c r="C16" s="20" t="s">
        <v>27</v>
      </c>
      <c r="D16" s="13" t="s">
        <v>28</v>
      </c>
      <c r="E16" s="16">
        <v>0</v>
      </c>
      <c r="F16" s="16">
        <v>1646000</v>
      </c>
    </row>
    <row r="17" spans="1:6" ht="22.5" customHeight="1">
      <c r="A17" s="3">
        <v>630</v>
      </c>
      <c r="B17" s="4"/>
      <c r="C17" s="5"/>
      <c r="D17" s="6" t="s">
        <v>32</v>
      </c>
      <c r="E17" s="7">
        <f>SUM(E18)</f>
        <v>0</v>
      </c>
      <c r="F17" s="7">
        <f>SUM(F18)</f>
        <v>143406</v>
      </c>
    </row>
    <row r="18" spans="1:6" ht="22.5" customHeight="1">
      <c r="A18" s="8"/>
      <c r="B18" s="25">
        <v>63003</v>
      </c>
      <c r="C18" s="20"/>
      <c r="D18" s="19" t="s">
        <v>33</v>
      </c>
      <c r="E18" s="11">
        <f>SUM(E19:E20)</f>
        <v>0</v>
      </c>
      <c r="F18" s="11">
        <f>SUM(F19:F20)</f>
        <v>143406</v>
      </c>
    </row>
    <row r="19" spans="1:6" ht="17.25" customHeight="1">
      <c r="A19" s="8"/>
      <c r="B19" s="12"/>
      <c r="C19" s="20" t="s">
        <v>30</v>
      </c>
      <c r="D19" s="13" t="s">
        <v>34</v>
      </c>
      <c r="E19" s="16"/>
      <c r="F19" s="16">
        <v>17000</v>
      </c>
    </row>
    <row r="20" spans="1:6" ht="18" customHeight="1">
      <c r="A20" s="8"/>
      <c r="B20" s="12"/>
      <c r="C20" s="20" t="s">
        <v>31</v>
      </c>
      <c r="D20" s="13" t="s">
        <v>9</v>
      </c>
      <c r="E20" s="16"/>
      <c r="F20" s="16">
        <v>126406</v>
      </c>
    </row>
    <row r="21" spans="1:6" ht="18" customHeight="1">
      <c r="A21" s="3">
        <v>700</v>
      </c>
      <c r="B21" s="4"/>
      <c r="C21" s="5"/>
      <c r="D21" s="6" t="s">
        <v>7</v>
      </c>
      <c r="E21" s="7">
        <f>SUM(E22)</f>
        <v>200900</v>
      </c>
      <c r="F21" s="7">
        <f>SUM(F22)</f>
        <v>0</v>
      </c>
    </row>
    <row r="22" spans="1:6" ht="18" customHeight="1">
      <c r="A22" s="17"/>
      <c r="B22" s="18">
        <v>70005</v>
      </c>
      <c r="C22" s="18"/>
      <c r="D22" s="10" t="s">
        <v>23</v>
      </c>
      <c r="E22" s="56">
        <f>SUM(E23)</f>
        <v>200900</v>
      </c>
      <c r="F22" s="56">
        <f>SUM(F23)</f>
        <v>0</v>
      </c>
    </row>
    <row r="23" spans="1:6" ht="18" customHeight="1">
      <c r="A23" s="17"/>
      <c r="B23" s="57"/>
      <c r="C23" s="58" t="s">
        <v>95</v>
      </c>
      <c r="D23" s="59" t="s">
        <v>97</v>
      </c>
      <c r="E23" s="60">
        <v>200900</v>
      </c>
      <c r="F23" s="60"/>
    </row>
    <row r="24" spans="1:6" ht="26.25" customHeight="1">
      <c r="A24" s="3">
        <v>750</v>
      </c>
      <c r="B24" s="4"/>
      <c r="C24" s="5"/>
      <c r="D24" s="6" t="s">
        <v>8</v>
      </c>
      <c r="E24" s="7">
        <f>SUM(E25)</f>
        <v>143406</v>
      </c>
      <c r="F24" s="7">
        <f>SUM(F25)</f>
        <v>0</v>
      </c>
    </row>
    <row r="25" spans="1:6" ht="25.5" customHeight="1">
      <c r="A25" s="14"/>
      <c r="B25" s="9">
        <v>75075</v>
      </c>
      <c r="C25" s="9"/>
      <c r="D25" s="10" t="s">
        <v>35</v>
      </c>
      <c r="E25" s="27">
        <f>SUM(E26:E27)</f>
        <v>143406</v>
      </c>
      <c r="F25" s="27">
        <f>SUM(F26:F27)</f>
        <v>0</v>
      </c>
    </row>
    <row r="26" spans="1:6" ht="16.5" customHeight="1">
      <c r="A26" s="14"/>
      <c r="B26" s="21"/>
      <c r="C26" s="20" t="s">
        <v>30</v>
      </c>
      <c r="D26" s="26" t="s">
        <v>34</v>
      </c>
      <c r="E26" s="29">
        <v>17000</v>
      </c>
      <c r="F26" s="29"/>
    </row>
    <row r="27" spans="1:6" ht="17.25" customHeight="1">
      <c r="A27" s="8"/>
      <c r="B27" s="12"/>
      <c r="C27" s="20" t="s">
        <v>31</v>
      </c>
      <c r="D27" s="26" t="s">
        <v>9</v>
      </c>
      <c r="E27" s="30">
        <v>126406</v>
      </c>
      <c r="F27" s="30">
        <v>0</v>
      </c>
    </row>
    <row r="28" spans="1:6" ht="31.5" customHeight="1">
      <c r="A28" s="3">
        <v>900</v>
      </c>
      <c r="B28" s="4"/>
      <c r="C28" s="5"/>
      <c r="D28" s="6" t="s">
        <v>18</v>
      </c>
      <c r="E28" s="28">
        <f>SUM(E29,E32,E34)</f>
        <v>212900</v>
      </c>
      <c r="F28" s="28">
        <f>SUM(F29,F32,F34)</f>
        <v>205900</v>
      </c>
    </row>
    <row r="29" spans="1:6" ht="23.25" customHeight="1">
      <c r="A29" s="14"/>
      <c r="B29" s="9">
        <v>90001</v>
      </c>
      <c r="C29" s="9"/>
      <c r="D29" s="10" t="s">
        <v>36</v>
      </c>
      <c r="E29" s="27">
        <f>SUM(E30)</f>
        <v>12000</v>
      </c>
      <c r="F29" s="27">
        <f>SUM(F30)</f>
        <v>0</v>
      </c>
    </row>
    <row r="30" spans="1:6" ht="18.75" customHeight="1">
      <c r="A30" s="8"/>
      <c r="B30" s="12"/>
      <c r="C30" s="20" t="s">
        <v>37</v>
      </c>
      <c r="D30" s="26" t="s">
        <v>28</v>
      </c>
      <c r="E30" s="30">
        <v>12000</v>
      </c>
      <c r="F30" s="30">
        <v>0</v>
      </c>
    </row>
    <row r="31" spans="1:6" ht="14.25" customHeight="1">
      <c r="A31" s="8"/>
      <c r="B31" s="12"/>
      <c r="C31" s="20"/>
      <c r="D31" s="41" t="s">
        <v>92</v>
      </c>
      <c r="E31" s="47">
        <v>12000</v>
      </c>
      <c r="F31" s="30"/>
    </row>
    <row r="32" spans="1:6" ht="23.25" customHeight="1">
      <c r="A32" s="8"/>
      <c r="B32" s="9">
        <v>90003</v>
      </c>
      <c r="C32" s="9"/>
      <c r="D32" s="10" t="s">
        <v>38</v>
      </c>
      <c r="E32" s="27">
        <f>SUM(E33)</f>
        <v>200900</v>
      </c>
      <c r="F32" s="42">
        <f>SUM(F33)</f>
        <v>200900</v>
      </c>
    </row>
    <row r="33" spans="1:6" ht="18.75" customHeight="1">
      <c r="A33" s="8"/>
      <c r="B33" s="12"/>
      <c r="C33" s="20" t="s">
        <v>31</v>
      </c>
      <c r="D33" s="26" t="s">
        <v>9</v>
      </c>
      <c r="E33" s="30">
        <v>200900</v>
      </c>
      <c r="F33" s="30">
        <v>200900</v>
      </c>
    </row>
    <row r="34" spans="1:6" ht="27.75" customHeight="1">
      <c r="A34" s="8"/>
      <c r="B34" s="9">
        <v>90095</v>
      </c>
      <c r="C34" s="9"/>
      <c r="D34" s="10" t="s">
        <v>6</v>
      </c>
      <c r="E34" s="27">
        <f>SUM(E35)</f>
        <v>0</v>
      </c>
      <c r="F34" s="27">
        <f>SUM(F35)</f>
        <v>5000</v>
      </c>
    </row>
    <row r="35" spans="1:6" ht="18.75" customHeight="1">
      <c r="A35" s="8"/>
      <c r="B35" s="12"/>
      <c r="C35" s="20" t="s">
        <v>37</v>
      </c>
      <c r="D35" s="26" t="s">
        <v>28</v>
      </c>
      <c r="E35" s="30">
        <v>0</v>
      </c>
      <c r="F35" s="30">
        <v>5000</v>
      </c>
    </row>
    <row r="36" spans="1:6" ht="15" customHeight="1">
      <c r="A36" s="8"/>
      <c r="B36" s="12"/>
      <c r="C36" s="20"/>
      <c r="D36" s="41" t="s">
        <v>91</v>
      </c>
      <c r="E36" s="30"/>
      <c r="F36" s="40">
        <v>5000</v>
      </c>
    </row>
    <row r="37" spans="1:6" ht="28.5" customHeight="1">
      <c r="A37" s="3">
        <v>921</v>
      </c>
      <c r="B37" s="4"/>
      <c r="C37" s="5"/>
      <c r="D37" s="6" t="s">
        <v>39</v>
      </c>
      <c r="E37" s="28">
        <f>SUM(E38)</f>
        <v>0</v>
      </c>
      <c r="F37" s="28">
        <f>SUM(F38)</f>
        <v>6385</v>
      </c>
    </row>
    <row r="38" spans="1:6" ht="18.75" customHeight="1">
      <c r="A38" s="14"/>
      <c r="B38" s="45">
        <v>92195</v>
      </c>
      <c r="C38" s="9"/>
      <c r="D38" s="10" t="s">
        <v>6</v>
      </c>
      <c r="E38" s="27">
        <f>SUM(E39)</f>
        <v>0</v>
      </c>
      <c r="F38" s="27">
        <f>SUM(F39)</f>
        <v>6385</v>
      </c>
    </row>
    <row r="39" spans="1:6" ht="18.75" customHeight="1">
      <c r="A39" s="48"/>
      <c r="B39" s="51"/>
      <c r="C39" s="49" t="s">
        <v>37</v>
      </c>
      <c r="D39" s="31" t="s">
        <v>28</v>
      </c>
      <c r="E39" s="32">
        <v>0</v>
      </c>
      <c r="F39" s="32">
        <v>6385</v>
      </c>
    </row>
    <row r="40" spans="1:6" ht="22.5" customHeight="1">
      <c r="A40" s="66"/>
      <c r="B40" s="44"/>
      <c r="C40" s="50"/>
      <c r="D40" s="41" t="s">
        <v>93</v>
      </c>
      <c r="E40" s="32"/>
      <c r="F40" s="40">
        <v>6385</v>
      </c>
    </row>
    <row r="41" spans="1:6" ht="20.25" customHeight="1">
      <c r="A41" s="72" t="s">
        <v>94</v>
      </c>
      <c r="B41" s="75"/>
      <c r="C41" s="75"/>
      <c r="D41" s="76"/>
      <c r="E41" s="33">
        <f>SUM(E10+E17+E24+E28+E37+E21)</f>
        <v>557206</v>
      </c>
      <c r="F41" s="33">
        <f>SUM(F10+F17+F24+F28+F37+F21)</f>
        <v>6006691</v>
      </c>
    </row>
  </sheetData>
  <sheetProtection selectLockedCells="1" selectUnlockedCells="1"/>
  <mergeCells count="3">
    <mergeCell ref="A6:F6"/>
    <mergeCell ref="A41:D41"/>
    <mergeCell ref="A9:F9"/>
  </mergeCells>
  <printOptions/>
  <pageMargins left="0.4201388888888889" right="0.1701388888888889" top="0.5" bottom="0.42" header="0.3" footer="0.2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6"/>
  <sheetViews>
    <sheetView tabSelected="1" zoomScalePageLayoutView="0" workbookViewId="0" topLeftCell="A1">
      <selection activeCell="G8" sqref="G8"/>
    </sheetView>
  </sheetViews>
  <sheetFormatPr defaultColWidth="8.7109375" defaultRowHeight="12.75"/>
  <cols>
    <col min="1" max="1" width="7.57421875" style="1" customWidth="1"/>
    <col min="2" max="2" width="6.28125" style="1" customWidth="1"/>
    <col min="3" max="3" width="44.7109375" style="1" customWidth="1"/>
    <col min="4" max="4" width="13.00390625" style="1" customWidth="1"/>
    <col min="5" max="5" width="12.8515625" style="1" customWidth="1"/>
    <col min="6" max="16384" width="8.7109375" style="1" customWidth="1"/>
  </cols>
  <sheetData>
    <row r="1" ht="15">
      <c r="E1" s="1" t="s">
        <v>86</v>
      </c>
    </row>
    <row r="2" ht="15">
      <c r="E2" s="1" t="s">
        <v>98</v>
      </c>
    </row>
    <row r="3" ht="15">
      <c r="E3" s="1" t="s">
        <v>11</v>
      </c>
    </row>
    <row r="4" ht="15">
      <c r="E4" s="1" t="s">
        <v>99</v>
      </c>
    </row>
    <row r="6" spans="2:5" ht="19.5" customHeight="1">
      <c r="B6" s="67" t="s">
        <v>87</v>
      </c>
      <c r="C6" s="67"/>
      <c r="D6" s="67"/>
      <c r="E6" s="67"/>
    </row>
    <row r="8" spans="2:5" ht="45.75" customHeight="1">
      <c r="B8" s="2" t="s">
        <v>70</v>
      </c>
      <c r="C8" s="2" t="s">
        <v>3</v>
      </c>
      <c r="D8" s="2" t="s">
        <v>40</v>
      </c>
      <c r="E8" s="2" t="s">
        <v>41</v>
      </c>
    </row>
    <row r="9" spans="2:5" ht="21.75" customHeight="1">
      <c r="B9" s="80" t="s">
        <v>42</v>
      </c>
      <c r="C9" s="81"/>
      <c r="D9" s="37"/>
      <c r="E9" s="38">
        <f>SUM(E10+E12)</f>
        <v>5793400</v>
      </c>
    </row>
    <row r="10" spans="2:5" s="24" customFormat="1" ht="21.75" customHeight="1">
      <c r="B10" s="35" t="s">
        <v>43</v>
      </c>
      <c r="C10" s="34" t="s">
        <v>52</v>
      </c>
      <c r="D10" s="36" t="s">
        <v>61</v>
      </c>
      <c r="E10" s="11">
        <f>7439400-1646000</f>
        <v>5793400</v>
      </c>
    </row>
    <row r="11" spans="2:5" s="24" customFormat="1" ht="21.75" customHeight="1">
      <c r="B11" s="35" t="s">
        <v>44</v>
      </c>
      <c r="C11" s="34" t="s">
        <v>53</v>
      </c>
      <c r="D11" s="36" t="s">
        <v>62</v>
      </c>
      <c r="E11" s="16"/>
    </row>
    <row r="12" spans="2:5" ht="30.75" customHeight="1">
      <c r="B12" s="35" t="s">
        <v>45</v>
      </c>
      <c r="C12" s="34" t="s">
        <v>54</v>
      </c>
      <c r="D12" s="36" t="s">
        <v>63</v>
      </c>
      <c r="E12" s="11"/>
    </row>
    <row r="13" spans="2:5" ht="22.5" customHeight="1">
      <c r="B13" s="35" t="s">
        <v>46</v>
      </c>
      <c r="C13" s="34" t="s">
        <v>55</v>
      </c>
      <c r="D13" s="36" t="s">
        <v>64</v>
      </c>
      <c r="E13" s="16"/>
    </row>
    <row r="14" spans="2:5" ht="22.5" customHeight="1">
      <c r="B14" s="35" t="s">
        <v>47</v>
      </c>
      <c r="C14" s="34" t="s">
        <v>56</v>
      </c>
      <c r="D14" s="36" t="s">
        <v>65</v>
      </c>
      <c r="E14" s="16"/>
    </row>
    <row r="15" spans="2:5" ht="22.5" customHeight="1">
      <c r="B15" s="35" t="s">
        <v>48</v>
      </c>
      <c r="C15" s="34" t="s">
        <v>57</v>
      </c>
      <c r="D15" s="36" t="s">
        <v>66</v>
      </c>
      <c r="E15" s="11"/>
    </row>
    <row r="16" spans="2:5" ht="22.5" customHeight="1">
      <c r="B16" s="35" t="s">
        <v>49</v>
      </c>
      <c r="C16" s="34" t="s">
        <v>58</v>
      </c>
      <c r="D16" s="36" t="s">
        <v>67</v>
      </c>
      <c r="E16" s="16"/>
    </row>
    <row r="17" spans="2:5" ht="22.5" customHeight="1">
      <c r="B17" s="35" t="s">
        <v>50</v>
      </c>
      <c r="C17" s="34" t="s">
        <v>59</v>
      </c>
      <c r="D17" s="36" t="s">
        <v>68</v>
      </c>
      <c r="E17" s="16"/>
    </row>
    <row r="18" spans="2:5" ht="22.5" customHeight="1">
      <c r="B18" s="35" t="s">
        <v>51</v>
      </c>
      <c r="C18" s="34" t="s">
        <v>60</v>
      </c>
      <c r="D18" s="36" t="s">
        <v>69</v>
      </c>
      <c r="E18" s="16"/>
    </row>
    <row r="19" spans="2:5" ht="21.75" customHeight="1">
      <c r="B19" s="80" t="s">
        <v>71</v>
      </c>
      <c r="C19" s="81"/>
      <c r="D19" s="7"/>
      <c r="E19" s="7">
        <f>SUM(E20:E26)</f>
        <v>2999880</v>
      </c>
    </row>
    <row r="20" spans="2:5" ht="23.25" customHeight="1">
      <c r="B20" s="39" t="s">
        <v>43</v>
      </c>
      <c r="C20" s="34" t="s">
        <v>72</v>
      </c>
      <c r="D20" s="36" t="s">
        <v>79</v>
      </c>
      <c r="E20" s="27">
        <v>300000</v>
      </c>
    </row>
    <row r="21" spans="2:5" ht="23.25" customHeight="1">
      <c r="B21" s="39" t="s">
        <v>44</v>
      </c>
      <c r="C21" s="34" t="s">
        <v>73</v>
      </c>
      <c r="D21" s="36" t="s">
        <v>79</v>
      </c>
      <c r="E21" s="29">
        <v>1539880</v>
      </c>
    </row>
    <row r="22" spans="2:5" ht="41.25" customHeight="1">
      <c r="B22" s="39" t="s">
        <v>45</v>
      </c>
      <c r="C22" s="34" t="s">
        <v>74</v>
      </c>
      <c r="D22" s="36" t="s">
        <v>80</v>
      </c>
      <c r="E22" s="30">
        <v>0</v>
      </c>
    </row>
    <row r="23" spans="2:5" ht="23.25" customHeight="1">
      <c r="B23" s="39" t="s">
        <v>46</v>
      </c>
      <c r="C23" s="34" t="s">
        <v>75</v>
      </c>
      <c r="D23" s="36" t="s">
        <v>81</v>
      </c>
      <c r="E23" s="27">
        <f>SUM(E24)</f>
        <v>0</v>
      </c>
    </row>
    <row r="24" spans="2:5" ht="23.25" customHeight="1">
      <c r="B24" s="39" t="s">
        <v>47</v>
      </c>
      <c r="C24" s="34" t="s">
        <v>76</v>
      </c>
      <c r="D24" s="36" t="s">
        <v>82</v>
      </c>
      <c r="E24" s="30">
        <v>0</v>
      </c>
    </row>
    <row r="25" spans="2:5" ht="23.25" customHeight="1">
      <c r="B25" s="39" t="s">
        <v>48</v>
      </c>
      <c r="C25" s="34" t="s">
        <v>77</v>
      </c>
      <c r="D25" s="36" t="s">
        <v>83</v>
      </c>
      <c r="E25" s="27">
        <v>1160000</v>
      </c>
    </row>
    <row r="26" spans="2:5" ht="23.25" customHeight="1">
      <c r="B26" s="39" t="s">
        <v>49</v>
      </c>
      <c r="C26" s="34" t="s">
        <v>78</v>
      </c>
      <c r="D26" s="36" t="s">
        <v>84</v>
      </c>
      <c r="E26" s="30">
        <v>0</v>
      </c>
    </row>
  </sheetData>
  <sheetProtection selectLockedCells="1" selectUnlockedCells="1"/>
  <mergeCells count="3">
    <mergeCell ref="B6:E6"/>
    <mergeCell ref="B9:C9"/>
    <mergeCell ref="B19:C19"/>
  </mergeCells>
  <printOptions/>
  <pageMargins left="0.4201388888888889" right="0.1701388888888889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ARAM</cp:lastModifiedBy>
  <cp:lastPrinted>2012-03-30T10:26:53Z</cp:lastPrinted>
  <dcterms:created xsi:type="dcterms:W3CDTF">2012-02-13T14:53:34Z</dcterms:created>
  <dcterms:modified xsi:type="dcterms:W3CDTF">2012-11-20T13:50:19Z</dcterms:modified>
  <cp:category/>
  <cp:version/>
  <cp:contentType/>
  <cp:contentStatus/>
</cp:coreProperties>
</file>